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/>
  <bookViews>
    <workbookView xWindow="0" yWindow="0" windowWidth="19440" windowHeight="11760" activeTab="1"/>
  </bookViews>
  <sheets>
    <sheet name="DETTAGLIO 2016" sheetId="1" r:id="rId1"/>
    <sheet name="Riepilogo totale" sheetId="2" r:id="rId2"/>
    <sheet name="fitri 2016" sheetId="3" r:id="rId3"/>
  </sheets>
  <definedNames>
    <definedName name="_xlnm.Print_Area" localSheetId="0">'DETTAGLIO 2016'!$A$1:$BE$64</definedName>
  </definedNames>
  <calcPr calcId="114210" concurrentCalc="0"/>
</workbook>
</file>

<file path=xl/calcChain.xml><?xml version="1.0" encoding="utf-8"?>
<calcChain xmlns="http://schemas.openxmlformats.org/spreadsheetml/2006/main">
  <c r="CH47" i="1"/>
  <c r="D47"/>
  <c r="I47"/>
  <c r="CG47"/>
  <c r="CF47"/>
  <c r="CE47"/>
  <c r="CD47"/>
  <c r="CC47"/>
  <c r="CB47"/>
  <c r="CA47"/>
  <c r="BZ47"/>
  <c r="BY47"/>
  <c r="BX47"/>
  <c r="BW47"/>
  <c r="BV47"/>
  <c r="BU47"/>
  <c r="BT47"/>
  <c r="BS47"/>
  <c r="BR47"/>
  <c r="BQ47"/>
  <c r="BP47"/>
  <c r="BO47"/>
  <c r="BN47"/>
  <c r="BM47"/>
  <c r="BL47"/>
  <c r="BK47"/>
  <c r="BJ47"/>
  <c r="BI47"/>
  <c r="BH47"/>
  <c r="BG47"/>
  <c r="BF47"/>
  <c r="BE47"/>
  <c r="BD47"/>
  <c r="BC47"/>
  <c r="BB47"/>
  <c r="BA47"/>
  <c r="AZ47"/>
  <c r="AY47"/>
  <c r="AX47"/>
  <c r="J47"/>
  <c r="A3" i="2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Y58" i="1"/>
  <c r="AY3"/>
  <c r="L4"/>
  <c r="AZ58"/>
  <c r="AZ3"/>
  <c r="M4"/>
  <c r="BA58"/>
  <c r="BA3"/>
  <c r="N4"/>
  <c r="BB58"/>
  <c r="BB3"/>
  <c r="O4"/>
  <c r="BC58"/>
  <c r="BC3"/>
  <c r="P4"/>
  <c r="BD58"/>
  <c r="BD3"/>
  <c r="Q4"/>
  <c r="BE58"/>
  <c r="BE3"/>
  <c r="R4"/>
  <c r="BF58"/>
  <c r="BF3"/>
  <c r="S4"/>
  <c r="BG58"/>
  <c r="BG3"/>
  <c r="T4"/>
  <c r="BH58"/>
  <c r="BH3"/>
  <c r="U4"/>
  <c r="BI58"/>
  <c r="BI3"/>
  <c r="V4"/>
  <c r="BJ58"/>
  <c r="BJ3"/>
  <c r="W4"/>
  <c r="BK58"/>
  <c r="BK3"/>
  <c r="X4"/>
  <c r="BL58"/>
  <c r="BL3"/>
  <c r="Y4"/>
  <c r="BM58"/>
  <c r="BM3"/>
  <c r="Z4"/>
  <c r="BN58"/>
  <c r="BN3"/>
  <c r="AA4"/>
  <c r="BO58"/>
  <c r="BO3"/>
  <c r="AB4"/>
  <c r="BP58"/>
  <c r="BP3"/>
  <c r="AC4"/>
  <c r="D58"/>
  <c r="I58"/>
  <c r="BQ58"/>
  <c r="BQ3"/>
  <c r="AD4"/>
  <c r="BR58"/>
  <c r="BR3"/>
  <c r="AE4"/>
  <c r="BS58"/>
  <c r="BS3"/>
  <c r="AF4"/>
  <c r="BT58"/>
  <c r="BT3"/>
  <c r="AG4"/>
  <c r="BU58"/>
  <c r="BU3"/>
  <c r="AH4"/>
  <c r="BV58"/>
  <c r="BV3"/>
  <c r="AI4"/>
  <c r="BW58"/>
  <c r="BW3"/>
  <c r="AJ4"/>
  <c r="BX58"/>
  <c r="BX3"/>
  <c r="AK4"/>
  <c r="BY58"/>
  <c r="BY3"/>
  <c r="AL4"/>
  <c r="BZ58"/>
  <c r="BZ3"/>
  <c r="AM4"/>
  <c r="CA58"/>
  <c r="CA3"/>
  <c r="AN4"/>
  <c r="CB58"/>
  <c r="CB3"/>
  <c r="AO4"/>
  <c r="CC58"/>
  <c r="CC3"/>
  <c r="AP4"/>
  <c r="CD58"/>
  <c r="CD3"/>
  <c r="AQ4"/>
  <c r="CE58"/>
  <c r="CE3"/>
  <c r="AR4"/>
  <c r="CF58"/>
  <c r="CF3"/>
  <c r="AS4"/>
  <c r="CG58"/>
  <c r="CG3"/>
  <c r="AT4"/>
  <c r="CH58"/>
  <c r="CH3"/>
  <c r="AU4"/>
  <c r="L2"/>
  <c r="M2"/>
  <c r="N2"/>
  <c r="O2"/>
  <c r="P2"/>
  <c r="Q2"/>
  <c r="R2"/>
  <c r="S2"/>
  <c r="T2"/>
  <c r="U2"/>
  <c r="V2"/>
  <c r="W2"/>
  <c r="X2"/>
  <c r="Y2"/>
  <c r="Z2"/>
  <c r="AA2"/>
  <c r="AB2"/>
  <c r="AC2"/>
  <c r="AD2"/>
  <c r="AE2"/>
  <c r="AF2"/>
  <c r="AG2"/>
  <c r="AH2"/>
  <c r="AI2"/>
  <c r="AJ2"/>
  <c r="AK2"/>
  <c r="AL2"/>
  <c r="AM2"/>
  <c r="AN2"/>
  <c r="AO2"/>
  <c r="AP2"/>
  <c r="AQ2"/>
  <c r="AR2"/>
  <c r="AS2"/>
  <c r="AT2"/>
  <c r="AU2"/>
  <c r="AY1"/>
  <c r="AZ1"/>
  <c r="BA1"/>
  <c r="BB1"/>
  <c r="BC1"/>
  <c r="BD1"/>
  <c r="BE1"/>
  <c r="BF1"/>
  <c r="BG1"/>
  <c r="BH1"/>
  <c r="BI1"/>
  <c r="BJ1"/>
  <c r="BK1"/>
  <c r="BL1"/>
  <c r="BM1"/>
  <c r="BN1"/>
  <c r="BO1"/>
  <c r="BP1"/>
  <c r="BQ1"/>
  <c r="BR1"/>
  <c r="BS1"/>
  <c r="BT1"/>
  <c r="BU1"/>
  <c r="BV1"/>
  <c r="BW1"/>
  <c r="BX1"/>
  <c r="BY1"/>
  <c r="BZ1"/>
  <c r="CA1"/>
  <c r="CB1"/>
  <c r="CC1"/>
  <c r="CD1"/>
  <c r="CE1"/>
  <c r="CF1"/>
  <c r="CG1"/>
  <c r="CH1"/>
  <c r="AY2"/>
  <c r="AZ2"/>
  <c r="BA2"/>
  <c r="BB2"/>
  <c r="BC2"/>
  <c r="BD2"/>
  <c r="BE2"/>
  <c r="BF2"/>
  <c r="BG2"/>
  <c r="BH2"/>
  <c r="BI2"/>
  <c r="BJ2"/>
  <c r="BK2"/>
  <c r="BL2"/>
  <c r="BM2"/>
  <c r="BN2"/>
  <c r="BO2"/>
  <c r="BP2"/>
  <c r="BQ2"/>
  <c r="BR2"/>
  <c r="BS2"/>
  <c r="BT2"/>
  <c r="BU2"/>
  <c r="BV2"/>
  <c r="BW2"/>
  <c r="BX2"/>
  <c r="BY2"/>
  <c r="BZ2"/>
  <c r="CA2"/>
  <c r="CB2"/>
  <c r="CC2"/>
  <c r="CD2"/>
  <c r="CE2"/>
  <c r="CF2"/>
  <c r="CG2"/>
  <c r="CH2"/>
  <c r="D5"/>
  <c r="I5"/>
  <c r="AY5"/>
  <c r="AY6"/>
  <c r="AY7"/>
  <c r="AY8"/>
  <c r="AY9"/>
  <c r="AY10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2"/>
  <c r="AY43"/>
  <c r="AY44"/>
  <c r="AY45"/>
  <c r="AY46"/>
  <c r="AY48"/>
  <c r="AY49"/>
  <c r="AY50"/>
  <c r="AY51"/>
  <c r="AY52"/>
  <c r="AY53"/>
  <c r="AY54"/>
  <c r="AY55"/>
  <c r="AY56"/>
  <c r="AY57"/>
  <c r="AY59"/>
  <c r="AY60"/>
  <c r="AY61"/>
  <c r="AY62"/>
  <c r="AY63"/>
  <c r="AZ5"/>
  <c r="AZ6"/>
  <c r="AZ7"/>
  <c r="AZ8"/>
  <c r="AZ9"/>
  <c r="AZ10"/>
  <c r="AZ11"/>
  <c r="AZ12"/>
  <c r="AZ13"/>
  <c r="AZ14"/>
  <c r="AZ15"/>
  <c r="D16"/>
  <c r="I16"/>
  <c r="AZ16"/>
  <c r="AZ17"/>
  <c r="AZ18"/>
  <c r="AZ19"/>
  <c r="AZ20"/>
  <c r="AZ21"/>
  <c r="AZ22"/>
  <c r="AZ23"/>
  <c r="AZ24"/>
  <c r="D25"/>
  <c r="I25"/>
  <c r="AZ25"/>
  <c r="AZ26"/>
  <c r="D27"/>
  <c r="I27"/>
  <c r="AZ27"/>
  <c r="D28"/>
  <c r="I28"/>
  <c r="AZ28"/>
  <c r="AZ29"/>
  <c r="AZ30"/>
  <c r="AZ31"/>
  <c r="D32"/>
  <c r="I32"/>
  <c r="AZ32"/>
  <c r="AZ33"/>
  <c r="AZ34"/>
  <c r="AZ35"/>
  <c r="AZ36"/>
  <c r="D37"/>
  <c r="I37"/>
  <c r="AZ37"/>
  <c r="D38"/>
  <c r="I38"/>
  <c r="AZ38"/>
  <c r="AZ39"/>
  <c r="AZ40"/>
  <c r="AZ41"/>
  <c r="AZ42"/>
  <c r="D43"/>
  <c r="I43"/>
  <c r="AZ43"/>
  <c r="AZ44"/>
  <c r="D45"/>
  <c r="I45"/>
  <c r="AZ45"/>
  <c r="AZ46"/>
  <c r="D48"/>
  <c r="I48"/>
  <c r="AZ48"/>
  <c r="AZ49"/>
  <c r="D50"/>
  <c r="I50"/>
  <c r="AZ50"/>
  <c r="AZ51"/>
  <c r="AZ52"/>
  <c r="AZ53"/>
  <c r="AZ54"/>
  <c r="AZ55"/>
  <c r="AZ56"/>
  <c r="AZ57"/>
  <c r="D59"/>
  <c r="I59"/>
  <c r="AZ59"/>
  <c r="D60"/>
  <c r="I60"/>
  <c r="AZ60"/>
  <c r="AZ61"/>
  <c r="AZ62"/>
  <c r="AZ63"/>
  <c r="BA5"/>
  <c r="BA6"/>
  <c r="BA7"/>
  <c r="BA8"/>
  <c r="BA9"/>
  <c r="BA10"/>
  <c r="BA11"/>
  <c r="BA12"/>
  <c r="BA13"/>
  <c r="BA14"/>
  <c r="BA15"/>
  <c r="BA16"/>
  <c r="BA17"/>
  <c r="BA18"/>
  <c r="BA19"/>
  <c r="BA20"/>
  <c r="BA21"/>
  <c r="D22"/>
  <c r="I22"/>
  <c r="BA22"/>
  <c r="BA23"/>
  <c r="BA24"/>
  <c r="BA25"/>
  <c r="BA26"/>
  <c r="BA27"/>
  <c r="BA28"/>
  <c r="BA29"/>
  <c r="BA30"/>
  <c r="BA31"/>
  <c r="BA32"/>
  <c r="BA33"/>
  <c r="BA34"/>
  <c r="BA35"/>
  <c r="BA36"/>
  <c r="BA37"/>
  <c r="BA38"/>
  <c r="BA39"/>
  <c r="BA40"/>
  <c r="BA41"/>
  <c r="BA42"/>
  <c r="BA43"/>
  <c r="BA44"/>
  <c r="BA45"/>
  <c r="BA46"/>
  <c r="BA48"/>
  <c r="BA49"/>
  <c r="BA50"/>
  <c r="BA51"/>
  <c r="BA52"/>
  <c r="BA53"/>
  <c r="BA54"/>
  <c r="BA55"/>
  <c r="BA56"/>
  <c r="BA57"/>
  <c r="BA59"/>
  <c r="BA60"/>
  <c r="BA61"/>
  <c r="BA62"/>
  <c r="BA63"/>
  <c r="BB5"/>
  <c r="BB6"/>
  <c r="BB7"/>
  <c r="BB8"/>
  <c r="BB9"/>
  <c r="BB10"/>
  <c r="BB11"/>
  <c r="BB12"/>
  <c r="BB13"/>
  <c r="D14"/>
  <c r="I14"/>
  <c r="BB14"/>
  <c r="BB15"/>
  <c r="BB16"/>
  <c r="BB17"/>
  <c r="BB18"/>
  <c r="BB19"/>
  <c r="BB20"/>
  <c r="D21"/>
  <c r="I21"/>
  <c r="BB21"/>
  <c r="BB22"/>
  <c r="BB23"/>
  <c r="BB24"/>
  <c r="BB25"/>
  <c r="BB26"/>
  <c r="BB27"/>
  <c r="BB28"/>
  <c r="BB29"/>
  <c r="BB30"/>
  <c r="BB31"/>
  <c r="BB32"/>
  <c r="BB33"/>
  <c r="BB34"/>
  <c r="BB35"/>
  <c r="BB36"/>
  <c r="BB37"/>
  <c r="BB38"/>
  <c r="BB39"/>
  <c r="BB40"/>
  <c r="BB41"/>
  <c r="BB42"/>
  <c r="BB43"/>
  <c r="BB44"/>
  <c r="BB45"/>
  <c r="BB46"/>
  <c r="BB48"/>
  <c r="BB49"/>
  <c r="BB50"/>
  <c r="BB51"/>
  <c r="D52"/>
  <c r="I52"/>
  <c r="BB52"/>
  <c r="BB53"/>
  <c r="BB54"/>
  <c r="BB55"/>
  <c r="BB56"/>
  <c r="BB57"/>
  <c r="BB59"/>
  <c r="BB60"/>
  <c r="BB61"/>
  <c r="BB62"/>
  <c r="BB63"/>
  <c r="BC5"/>
  <c r="BC6"/>
  <c r="BC7"/>
  <c r="BC8"/>
  <c r="BC9"/>
  <c r="BC10"/>
  <c r="BC11"/>
  <c r="BC12"/>
  <c r="BC13"/>
  <c r="BC14"/>
  <c r="BC15"/>
  <c r="BC16"/>
  <c r="BC17"/>
  <c r="BC18"/>
  <c r="BC19"/>
  <c r="BC20"/>
  <c r="BC21"/>
  <c r="BC22"/>
  <c r="BC23"/>
  <c r="BC24"/>
  <c r="BC25"/>
  <c r="BC26"/>
  <c r="BC27"/>
  <c r="BC28"/>
  <c r="BC29"/>
  <c r="BC30"/>
  <c r="BC31"/>
  <c r="BC32"/>
  <c r="BC33"/>
  <c r="BC34"/>
  <c r="BC35"/>
  <c r="BC36"/>
  <c r="BC37"/>
  <c r="BC38"/>
  <c r="BC39"/>
  <c r="BC40"/>
  <c r="BC41"/>
  <c r="BC42"/>
  <c r="BC43"/>
  <c r="BC44"/>
  <c r="BC45"/>
  <c r="D46"/>
  <c r="I46"/>
  <c r="BC46"/>
  <c r="BC48"/>
  <c r="BC49"/>
  <c r="BC50"/>
  <c r="BC51"/>
  <c r="BC52"/>
  <c r="BC53"/>
  <c r="D54"/>
  <c r="I54"/>
  <c r="BC54"/>
  <c r="BC55"/>
  <c r="BC56"/>
  <c r="BC57"/>
  <c r="BC59"/>
  <c r="BC60"/>
  <c r="BC61"/>
  <c r="BC62"/>
  <c r="BC63"/>
  <c r="BD5"/>
  <c r="BD6"/>
  <c r="BD7"/>
  <c r="BD8"/>
  <c r="BD9"/>
  <c r="BD10"/>
  <c r="BD11"/>
  <c r="BD12"/>
  <c r="BD13"/>
  <c r="BD14"/>
  <c r="BD15"/>
  <c r="BD16"/>
  <c r="BD17"/>
  <c r="BD18"/>
  <c r="BD19"/>
  <c r="BD20"/>
  <c r="BD21"/>
  <c r="BD22"/>
  <c r="BD23"/>
  <c r="BD24"/>
  <c r="BD25"/>
  <c r="D26"/>
  <c r="I26"/>
  <c r="BD26"/>
  <c r="BD27"/>
  <c r="BD28"/>
  <c r="BD29"/>
  <c r="BD30"/>
  <c r="BD31"/>
  <c r="BD32"/>
  <c r="BD33"/>
  <c r="BD34"/>
  <c r="BD35"/>
  <c r="BD36"/>
  <c r="BD37"/>
  <c r="BD38"/>
  <c r="BD39"/>
  <c r="BD40"/>
  <c r="BD41"/>
  <c r="BD42"/>
  <c r="BD43"/>
  <c r="BD44"/>
  <c r="BD45"/>
  <c r="BD46"/>
  <c r="BD48"/>
  <c r="BD49"/>
  <c r="BD50"/>
  <c r="BD51"/>
  <c r="BD52"/>
  <c r="BD53"/>
  <c r="BD54"/>
  <c r="BD55"/>
  <c r="BD56"/>
  <c r="BD57"/>
  <c r="BD59"/>
  <c r="BD60"/>
  <c r="BD61"/>
  <c r="BD62"/>
  <c r="BD63"/>
  <c r="BE5"/>
  <c r="BE6"/>
  <c r="BE7"/>
  <c r="BE8"/>
  <c r="BE9"/>
  <c r="BE10"/>
  <c r="BE11"/>
  <c r="BE12"/>
  <c r="BE13"/>
  <c r="BE14"/>
  <c r="BE15"/>
  <c r="BE16"/>
  <c r="BE17"/>
  <c r="BE18"/>
  <c r="BE19"/>
  <c r="BE20"/>
  <c r="BE21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39"/>
  <c r="BE40"/>
  <c r="BE41"/>
  <c r="BE42"/>
  <c r="BE43"/>
  <c r="BE44"/>
  <c r="BE45"/>
  <c r="BE46"/>
  <c r="BE48"/>
  <c r="D49"/>
  <c r="I49"/>
  <c r="BE49"/>
  <c r="BE50"/>
  <c r="BE51"/>
  <c r="BE52"/>
  <c r="BE53"/>
  <c r="BE54"/>
  <c r="BE55"/>
  <c r="BE56"/>
  <c r="BE57"/>
  <c r="BE59"/>
  <c r="BE60"/>
  <c r="BE61"/>
  <c r="BE62"/>
  <c r="BE63"/>
  <c r="BF5"/>
  <c r="D6"/>
  <c r="I6"/>
  <c r="BF6"/>
  <c r="BF7"/>
  <c r="D8"/>
  <c r="I8"/>
  <c r="BF8"/>
  <c r="BF9"/>
  <c r="BF10"/>
  <c r="BF11"/>
  <c r="BF12"/>
  <c r="BF13"/>
  <c r="BF14"/>
  <c r="BF15"/>
  <c r="BF16"/>
  <c r="BF17"/>
  <c r="BF18"/>
  <c r="BF19"/>
  <c r="BF20"/>
  <c r="BF21"/>
  <c r="BF22"/>
  <c r="BF23"/>
  <c r="BF24"/>
  <c r="BF25"/>
  <c r="BF26"/>
  <c r="BF27"/>
  <c r="BF28"/>
  <c r="BF29"/>
  <c r="D30"/>
  <c r="I30"/>
  <c r="BF30"/>
  <c r="BF31"/>
  <c r="BF32"/>
  <c r="BF33"/>
  <c r="BF34"/>
  <c r="BF35"/>
  <c r="D36"/>
  <c r="I36"/>
  <c r="BF36"/>
  <c r="BF37"/>
  <c r="BF38"/>
  <c r="BF39"/>
  <c r="BF40"/>
  <c r="BF41"/>
  <c r="BF42"/>
  <c r="BF43"/>
  <c r="D44"/>
  <c r="I44"/>
  <c r="BF44"/>
  <c r="BF45"/>
  <c r="BF46"/>
  <c r="BF48"/>
  <c r="BF49"/>
  <c r="BF50"/>
  <c r="BF51"/>
  <c r="BF52"/>
  <c r="BF53"/>
  <c r="BF54"/>
  <c r="BF55"/>
  <c r="BF56"/>
  <c r="BF57"/>
  <c r="BF59"/>
  <c r="BF60"/>
  <c r="BF61"/>
  <c r="BF62"/>
  <c r="BF63"/>
  <c r="BG5"/>
  <c r="BG6"/>
  <c r="BG7"/>
  <c r="BG8"/>
  <c r="BG9"/>
  <c r="BG10"/>
  <c r="BG11"/>
  <c r="BG12"/>
  <c r="BG13"/>
  <c r="BG14"/>
  <c r="BG15"/>
  <c r="BG16"/>
  <c r="BG17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41"/>
  <c r="BG42"/>
  <c r="BG43"/>
  <c r="BG44"/>
  <c r="BG45"/>
  <c r="BG46"/>
  <c r="BG48"/>
  <c r="BG49"/>
  <c r="BG50"/>
  <c r="BG51"/>
  <c r="BG52"/>
  <c r="BG53"/>
  <c r="BG54"/>
  <c r="BG55"/>
  <c r="BG56"/>
  <c r="BG57"/>
  <c r="BG59"/>
  <c r="BG60"/>
  <c r="BG61"/>
  <c r="D62"/>
  <c r="I62"/>
  <c r="BG62"/>
  <c r="BG63"/>
  <c r="BH5"/>
  <c r="BH6"/>
  <c r="BH7"/>
  <c r="BH8"/>
  <c r="BH9"/>
  <c r="BH10"/>
  <c r="BH11"/>
  <c r="BH12"/>
  <c r="BH13"/>
  <c r="BH14"/>
  <c r="BH15"/>
  <c r="BH16"/>
  <c r="BH17"/>
  <c r="BH18"/>
  <c r="BH19"/>
  <c r="BH20"/>
  <c r="BH21"/>
  <c r="BH22"/>
  <c r="BH23"/>
  <c r="BH24"/>
  <c r="BH25"/>
  <c r="BH26"/>
  <c r="BH27"/>
  <c r="BH28"/>
  <c r="BH29"/>
  <c r="BH30"/>
  <c r="BH31"/>
  <c r="BH32"/>
  <c r="BH33"/>
  <c r="BH34"/>
  <c r="BH35"/>
  <c r="BH36"/>
  <c r="BH37"/>
  <c r="BH38"/>
  <c r="BH39"/>
  <c r="BH40"/>
  <c r="BH41"/>
  <c r="BH42"/>
  <c r="BH43"/>
  <c r="BH44"/>
  <c r="BH45"/>
  <c r="BH46"/>
  <c r="BH48"/>
  <c r="BH49"/>
  <c r="BH50"/>
  <c r="BH51"/>
  <c r="BH52"/>
  <c r="BH53"/>
  <c r="BH54"/>
  <c r="BH55"/>
  <c r="BH56"/>
  <c r="BH57"/>
  <c r="BH59"/>
  <c r="BH60"/>
  <c r="BH61"/>
  <c r="BH62"/>
  <c r="BH63"/>
  <c r="BI5"/>
  <c r="BI6"/>
  <c r="BI7"/>
  <c r="BI8"/>
  <c r="D9"/>
  <c r="I9"/>
  <c r="BI9"/>
  <c r="BI10"/>
  <c r="BI11"/>
  <c r="BI12"/>
  <c r="BI13"/>
  <c r="BI14"/>
  <c r="BI15"/>
  <c r="BI16"/>
  <c r="BI17"/>
  <c r="BI18"/>
  <c r="BI19"/>
  <c r="BI20"/>
  <c r="BI21"/>
  <c r="BI22"/>
  <c r="BI23"/>
  <c r="BI24"/>
  <c r="BI25"/>
  <c r="BI26"/>
  <c r="BI27"/>
  <c r="BI28"/>
  <c r="BI29"/>
  <c r="BI30"/>
  <c r="BI31"/>
  <c r="BI32"/>
  <c r="BI33"/>
  <c r="BI34"/>
  <c r="BI35"/>
  <c r="BI36"/>
  <c r="BI37"/>
  <c r="BI38"/>
  <c r="BI39"/>
  <c r="BI40"/>
  <c r="BI41"/>
  <c r="BI42"/>
  <c r="BI43"/>
  <c r="BI44"/>
  <c r="BI45"/>
  <c r="BI46"/>
  <c r="BI48"/>
  <c r="BI49"/>
  <c r="BI50"/>
  <c r="BI51"/>
  <c r="BI52"/>
  <c r="BI53"/>
  <c r="BI54"/>
  <c r="BI55"/>
  <c r="BI56"/>
  <c r="BI57"/>
  <c r="BI59"/>
  <c r="BI60"/>
  <c r="BI61"/>
  <c r="BI62"/>
  <c r="BI63"/>
  <c r="BJ5"/>
  <c r="BJ6"/>
  <c r="BJ7"/>
  <c r="BJ8"/>
  <c r="BJ9"/>
  <c r="BJ10"/>
  <c r="BJ11"/>
  <c r="BJ12"/>
  <c r="BJ13"/>
  <c r="BJ14"/>
  <c r="D15"/>
  <c r="I15"/>
  <c r="BJ15"/>
  <c r="BJ16"/>
  <c r="BJ17"/>
  <c r="BJ18"/>
  <c r="BJ19"/>
  <c r="BJ20"/>
  <c r="BJ21"/>
  <c r="BJ22"/>
  <c r="BJ23"/>
  <c r="BJ24"/>
  <c r="BJ25"/>
  <c r="BJ26"/>
  <c r="BJ27"/>
  <c r="BJ28"/>
  <c r="BJ29"/>
  <c r="BJ30"/>
  <c r="BJ31"/>
  <c r="BJ32"/>
  <c r="BJ33"/>
  <c r="BJ34"/>
  <c r="BJ35"/>
  <c r="BJ36"/>
  <c r="BJ37"/>
  <c r="BJ38"/>
  <c r="BJ39"/>
  <c r="BJ40"/>
  <c r="BJ41"/>
  <c r="BJ42"/>
  <c r="BJ43"/>
  <c r="BJ44"/>
  <c r="BJ45"/>
  <c r="BJ46"/>
  <c r="BJ48"/>
  <c r="BJ49"/>
  <c r="BJ50"/>
  <c r="BJ51"/>
  <c r="BJ52"/>
  <c r="BJ53"/>
  <c r="BJ54"/>
  <c r="BJ55"/>
  <c r="BJ56"/>
  <c r="BJ57"/>
  <c r="BJ59"/>
  <c r="BJ60"/>
  <c r="BJ61"/>
  <c r="BJ62"/>
  <c r="BJ63"/>
  <c r="BK5"/>
  <c r="BK6"/>
  <c r="BK7"/>
  <c r="BK8"/>
  <c r="BK9"/>
  <c r="BK10"/>
  <c r="BK11"/>
  <c r="BK12"/>
  <c r="BK13"/>
  <c r="BK14"/>
  <c r="BK15"/>
  <c r="BK16"/>
  <c r="BK17"/>
  <c r="BK18"/>
  <c r="BK19"/>
  <c r="BK20"/>
  <c r="BK21"/>
  <c r="BK22"/>
  <c r="BK23"/>
  <c r="BK24"/>
  <c r="BK25"/>
  <c r="BK26"/>
  <c r="BK27"/>
  <c r="BK28"/>
  <c r="D29"/>
  <c r="I29"/>
  <c r="BK29"/>
  <c r="BK30"/>
  <c r="BK31"/>
  <c r="BK32"/>
  <c r="BK33"/>
  <c r="BK34"/>
  <c r="BK35"/>
  <c r="BK36"/>
  <c r="BK37"/>
  <c r="BK38"/>
  <c r="BK39"/>
  <c r="BK40"/>
  <c r="BK41"/>
  <c r="BK42"/>
  <c r="BK43"/>
  <c r="BK44"/>
  <c r="BK45"/>
  <c r="BK46"/>
  <c r="BK48"/>
  <c r="BK49"/>
  <c r="BK50"/>
  <c r="BK51"/>
  <c r="BK52"/>
  <c r="BK53"/>
  <c r="BK54"/>
  <c r="BK55"/>
  <c r="BK56"/>
  <c r="BK57"/>
  <c r="BK59"/>
  <c r="BK60"/>
  <c r="BK61"/>
  <c r="BK62"/>
  <c r="BK63"/>
  <c r="BL5"/>
  <c r="BL6"/>
  <c r="BL7"/>
  <c r="BL8"/>
  <c r="BL9"/>
  <c r="BL10"/>
  <c r="BL11"/>
  <c r="BL12"/>
  <c r="BL13"/>
  <c r="BL14"/>
  <c r="BL15"/>
  <c r="BL16"/>
  <c r="BL17"/>
  <c r="BL18"/>
  <c r="BL19"/>
  <c r="BL20"/>
  <c r="BL21"/>
  <c r="BL22"/>
  <c r="BL23"/>
  <c r="BL24"/>
  <c r="BL25"/>
  <c r="BL26"/>
  <c r="BL27"/>
  <c r="BL28"/>
  <c r="BL29"/>
  <c r="BL30"/>
  <c r="BL31"/>
  <c r="BL32"/>
  <c r="BL33"/>
  <c r="BL34"/>
  <c r="BL35"/>
  <c r="BL36"/>
  <c r="BL37"/>
  <c r="BL38"/>
  <c r="BL39"/>
  <c r="BL40"/>
  <c r="BL41"/>
  <c r="BL42"/>
  <c r="BL43"/>
  <c r="BL44"/>
  <c r="BL45"/>
  <c r="BL46"/>
  <c r="BL48"/>
  <c r="BL49"/>
  <c r="BL50"/>
  <c r="BL51"/>
  <c r="BL52"/>
  <c r="BL53"/>
  <c r="BL54"/>
  <c r="BL55"/>
  <c r="BL56"/>
  <c r="BL57"/>
  <c r="BL59"/>
  <c r="BL60"/>
  <c r="BL61"/>
  <c r="BL62"/>
  <c r="BL63"/>
  <c r="BM5"/>
  <c r="BM6"/>
  <c r="BM7"/>
  <c r="BM8"/>
  <c r="BM9"/>
  <c r="D10"/>
  <c r="I10"/>
  <c r="BM10"/>
  <c r="BM11"/>
  <c r="BM12"/>
  <c r="BM13"/>
  <c r="BM14"/>
  <c r="BM15"/>
  <c r="BM16"/>
  <c r="BM17"/>
  <c r="BM18"/>
  <c r="BM19"/>
  <c r="BM20"/>
  <c r="BM21"/>
  <c r="BM22"/>
  <c r="BM23"/>
  <c r="BM24"/>
  <c r="BM25"/>
  <c r="BM26"/>
  <c r="BM27"/>
  <c r="BM28"/>
  <c r="BM29"/>
  <c r="BM30"/>
  <c r="BM31"/>
  <c r="BM32"/>
  <c r="BM33"/>
  <c r="BM34"/>
  <c r="BM35"/>
  <c r="BM36"/>
  <c r="BM37"/>
  <c r="BM38"/>
  <c r="BM39"/>
  <c r="BM40"/>
  <c r="BM41"/>
  <c r="BM42"/>
  <c r="BM43"/>
  <c r="BM44"/>
  <c r="BM45"/>
  <c r="BM46"/>
  <c r="BM48"/>
  <c r="BM49"/>
  <c r="BM50"/>
  <c r="BM51"/>
  <c r="BM52"/>
  <c r="BM53"/>
  <c r="BM54"/>
  <c r="BM55"/>
  <c r="BM56"/>
  <c r="BM57"/>
  <c r="BM59"/>
  <c r="BM60"/>
  <c r="BM61"/>
  <c r="BM62"/>
  <c r="BM63"/>
  <c r="BN5"/>
  <c r="BN6"/>
  <c r="BN7"/>
  <c r="BN8"/>
  <c r="BN9"/>
  <c r="BN10"/>
  <c r="BN11"/>
  <c r="BN12"/>
  <c r="BN13"/>
  <c r="BN14"/>
  <c r="BN15"/>
  <c r="BN16"/>
  <c r="BN17"/>
  <c r="BN18"/>
  <c r="BN19"/>
  <c r="BN20"/>
  <c r="BN21"/>
  <c r="BN22"/>
  <c r="BN23"/>
  <c r="BN24"/>
  <c r="BN25"/>
  <c r="BN26"/>
  <c r="BN27"/>
  <c r="BN28"/>
  <c r="BN29"/>
  <c r="BN30"/>
  <c r="BN31"/>
  <c r="BN32"/>
  <c r="BN33"/>
  <c r="BN34"/>
  <c r="BN35"/>
  <c r="BN36"/>
  <c r="BN37"/>
  <c r="BN38"/>
  <c r="BN39"/>
  <c r="BN40"/>
  <c r="BN41"/>
  <c r="BN42"/>
  <c r="BN43"/>
  <c r="BN44"/>
  <c r="BN45"/>
  <c r="BN46"/>
  <c r="BN48"/>
  <c r="BN49"/>
  <c r="BN50"/>
  <c r="BN51"/>
  <c r="BN52"/>
  <c r="BN53"/>
  <c r="BN54"/>
  <c r="D55"/>
  <c r="I55"/>
  <c r="BN55"/>
  <c r="BN56"/>
  <c r="BN57"/>
  <c r="BN59"/>
  <c r="BN60"/>
  <c r="BN61"/>
  <c r="BN62"/>
  <c r="BN63"/>
  <c r="BO5"/>
  <c r="BO6"/>
  <c r="BO7"/>
  <c r="BO8"/>
  <c r="BO9"/>
  <c r="BO10"/>
  <c r="BO11"/>
  <c r="BO12"/>
  <c r="BO13"/>
  <c r="BO14"/>
  <c r="BO15"/>
  <c r="BO16"/>
  <c r="BO17"/>
  <c r="BO18"/>
  <c r="BO19"/>
  <c r="BO20"/>
  <c r="BO21"/>
  <c r="BO22"/>
  <c r="BO23"/>
  <c r="BO24"/>
  <c r="BO25"/>
  <c r="BO26"/>
  <c r="BO27"/>
  <c r="BO28"/>
  <c r="BO29"/>
  <c r="BO30"/>
  <c r="BO31"/>
  <c r="BO32"/>
  <c r="BO33"/>
  <c r="BO34"/>
  <c r="BO35"/>
  <c r="BO36"/>
  <c r="BO37"/>
  <c r="BO38"/>
  <c r="BO39"/>
  <c r="BO40"/>
  <c r="BO41"/>
  <c r="BO42"/>
  <c r="BO43"/>
  <c r="BO44"/>
  <c r="BO45"/>
  <c r="BO46"/>
  <c r="BO48"/>
  <c r="BO49"/>
  <c r="BO50"/>
  <c r="BO51"/>
  <c r="BO52"/>
  <c r="BO53"/>
  <c r="BO54"/>
  <c r="BO55"/>
  <c r="BO56"/>
  <c r="D57"/>
  <c r="I57"/>
  <c r="BO57"/>
  <c r="BO59"/>
  <c r="BO60"/>
  <c r="BO61"/>
  <c r="BO62"/>
  <c r="BO63"/>
  <c r="BP5"/>
  <c r="BP6"/>
  <c r="BP7"/>
  <c r="BP8"/>
  <c r="BP9"/>
  <c r="BP10"/>
  <c r="BP11"/>
  <c r="BP12"/>
  <c r="BP13"/>
  <c r="BP14"/>
  <c r="BP15"/>
  <c r="BP16"/>
  <c r="BP17"/>
  <c r="BP18"/>
  <c r="BP19"/>
  <c r="BP20"/>
  <c r="BP21"/>
  <c r="BP22"/>
  <c r="BP23"/>
  <c r="BP24"/>
  <c r="BP25"/>
  <c r="BP26"/>
  <c r="BP27"/>
  <c r="BP28"/>
  <c r="BP29"/>
  <c r="BP30"/>
  <c r="BP31"/>
  <c r="BP32"/>
  <c r="BP33"/>
  <c r="BP34"/>
  <c r="BP35"/>
  <c r="BP36"/>
  <c r="BP37"/>
  <c r="BP38"/>
  <c r="BP39"/>
  <c r="BP40"/>
  <c r="BP41"/>
  <c r="BP42"/>
  <c r="BP43"/>
  <c r="BP44"/>
  <c r="BP45"/>
  <c r="BP46"/>
  <c r="BP48"/>
  <c r="BP49"/>
  <c r="BP50"/>
  <c r="BP51"/>
  <c r="BP52"/>
  <c r="D53"/>
  <c r="I53"/>
  <c r="BP53"/>
  <c r="BP54"/>
  <c r="BP55"/>
  <c r="BP56"/>
  <c r="BP57"/>
  <c r="BP59"/>
  <c r="BP60"/>
  <c r="BP61"/>
  <c r="BP62"/>
  <c r="BP63"/>
  <c r="BQ5"/>
  <c r="BQ6"/>
  <c r="BQ7"/>
  <c r="BQ8"/>
  <c r="BQ9"/>
  <c r="BQ10"/>
  <c r="BQ11"/>
  <c r="BQ12"/>
  <c r="BQ13"/>
  <c r="BQ14"/>
  <c r="BQ15"/>
  <c r="BQ16"/>
  <c r="BQ17"/>
  <c r="BQ18"/>
  <c r="BQ19"/>
  <c r="BQ20"/>
  <c r="BQ21"/>
  <c r="BQ22"/>
  <c r="BQ23"/>
  <c r="BQ24"/>
  <c r="BQ25"/>
  <c r="BQ26"/>
  <c r="BQ27"/>
  <c r="BQ28"/>
  <c r="BQ29"/>
  <c r="BQ30"/>
  <c r="BQ31"/>
  <c r="BQ32"/>
  <c r="BQ33"/>
  <c r="BQ34"/>
  <c r="BQ35"/>
  <c r="BQ36"/>
  <c r="BQ37"/>
  <c r="BQ38"/>
  <c r="BQ39"/>
  <c r="D40"/>
  <c r="I40"/>
  <c r="BQ40"/>
  <c r="BQ41"/>
  <c r="BQ42"/>
  <c r="BQ43"/>
  <c r="BQ44"/>
  <c r="BQ45"/>
  <c r="BQ46"/>
  <c r="BQ48"/>
  <c r="BQ49"/>
  <c r="BQ50"/>
  <c r="BQ51"/>
  <c r="BQ52"/>
  <c r="BQ53"/>
  <c r="BQ54"/>
  <c r="BQ55"/>
  <c r="BQ56"/>
  <c r="BQ57"/>
  <c r="BQ59"/>
  <c r="BQ60"/>
  <c r="BQ61"/>
  <c r="BQ62"/>
  <c r="BQ63"/>
  <c r="BR5"/>
  <c r="BR6"/>
  <c r="BR7"/>
  <c r="BR8"/>
  <c r="BR9"/>
  <c r="BR10"/>
  <c r="BR11"/>
  <c r="BR12"/>
  <c r="BR13"/>
  <c r="BR14"/>
  <c r="BR15"/>
  <c r="BR16"/>
  <c r="BR17"/>
  <c r="BR18"/>
  <c r="BR19"/>
  <c r="BR20"/>
  <c r="BR21"/>
  <c r="BR22"/>
  <c r="BR23"/>
  <c r="BR24"/>
  <c r="BR25"/>
  <c r="BR26"/>
  <c r="BR27"/>
  <c r="BR28"/>
  <c r="BR29"/>
  <c r="BR30"/>
  <c r="BR31"/>
  <c r="BR32"/>
  <c r="D33"/>
  <c r="I33"/>
  <c r="BR33"/>
  <c r="BR34"/>
  <c r="BR35"/>
  <c r="BR36"/>
  <c r="BR37"/>
  <c r="BR38"/>
  <c r="BR39"/>
  <c r="BR40"/>
  <c r="BR41"/>
  <c r="BR42"/>
  <c r="BR43"/>
  <c r="BR44"/>
  <c r="BR45"/>
  <c r="BR46"/>
  <c r="BR48"/>
  <c r="BR49"/>
  <c r="BR50"/>
  <c r="BR51"/>
  <c r="BR52"/>
  <c r="BR53"/>
  <c r="BR54"/>
  <c r="BR55"/>
  <c r="BR56"/>
  <c r="BR57"/>
  <c r="BR59"/>
  <c r="BR60"/>
  <c r="BR61"/>
  <c r="BR62"/>
  <c r="BR63"/>
  <c r="BS5"/>
  <c r="BS6"/>
  <c r="BS7"/>
  <c r="BS8"/>
  <c r="BS9"/>
  <c r="BS10"/>
  <c r="BS11"/>
  <c r="BS12"/>
  <c r="BS13"/>
  <c r="BS14"/>
  <c r="BS15"/>
  <c r="BS16"/>
  <c r="BS17"/>
  <c r="BS18"/>
  <c r="BS19"/>
  <c r="BS20"/>
  <c r="BS21"/>
  <c r="BS22"/>
  <c r="BS23"/>
  <c r="BS24"/>
  <c r="BS25"/>
  <c r="BS26"/>
  <c r="BS27"/>
  <c r="BS28"/>
  <c r="BS29"/>
  <c r="BS30"/>
  <c r="BS31"/>
  <c r="BS32"/>
  <c r="BS33"/>
  <c r="BS34"/>
  <c r="BS35"/>
  <c r="BS36"/>
  <c r="BS37"/>
  <c r="BS38"/>
  <c r="BS39"/>
  <c r="BS40"/>
  <c r="BS41"/>
  <c r="D42"/>
  <c r="I42"/>
  <c r="BS42"/>
  <c r="BS43"/>
  <c r="BS44"/>
  <c r="BS45"/>
  <c r="BS46"/>
  <c r="BS48"/>
  <c r="BS49"/>
  <c r="BS50"/>
  <c r="BS51"/>
  <c r="BS52"/>
  <c r="BS53"/>
  <c r="BS54"/>
  <c r="BS55"/>
  <c r="D56"/>
  <c r="I56"/>
  <c r="BS56"/>
  <c r="BS57"/>
  <c r="BS59"/>
  <c r="BS60"/>
  <c r="BS61"/>
  <c r="BS62"/>
  <c r="BS63"/>
  <c r="BT5"/>
  <c r="BT6"/>
  <c r="BT7"/>
  <c r="BT8"/>
  <c r="BT9"/>
  <c r="BT10"/>
  <c r="BT11"/>
  <c r="BT12"/>
  <c r="BT13"/>
  <c r="BT14"/>
  <c r="BT15"/>
  <c r="BT16"/>
  <c r="BT17"/>
  <c r="D18"/>
  <c r="I18"/>
  <c r="BT18"/>
  <c r="BT19"/>
  <c r="BT20"/>
  <c r="BT21"/>
  <c r="BT22"/>
  <c r="BT23"/>
  <c r="BT24"/>
  <c r="BT25"/>
  <c r="BT26"/>
  <c r="BT27"/>
  <c r="BT28"/>
  <c r="BT29"/>
  <c r="BT30"/>
  <c r="D31"/>
  <c r="I31"/>
  <c r="BT31"/>
  <c r="BT32"/>
  <c r="BT33"/>
  <c r="D34"/>
  <c r="I34"/>
  <c r="BT34"/>
  <c r="D35"/>
  <c r="I35"/>
  <c r="BT35"/>
  <c r="BT36"/>
  <c r="BT37"/>
  <c r="BT38"/>
  <c r="BT39"/>
  <c r="BT40"/>
  <c r="BT41"/>
  <c r="BT42"/>
  <c r="BT43"/>
  <c r="BT44"/>
  <c r="BT45"/>
  <c r="BT46"/>
  <c r="BT48"/>
  <c r="BT49"/>
  <c r="BT50"/>
  <c r="BT51"/>
  <c r="BT52"/>
  <c r="BT53"/>
  <c r="BT54"/>
  <c r="BT55"/>
  <c r="BT56"/>
  <c r="BT57"/>
  <c r="BT59"/>
  <c r="BT60"/>
  <c r="BT61"/>
  <c r="BT62"/>
  <c r="BT63"/>
  <c r="BU5"/>
  <c r="BU6"/>
  <c r="BU7"/>
  <c r="BU8"/>
  <c r="BU9"/>
  <c r="BU10"/>
  <c r="BU11"/>
  <c r="BU12"/>
  <c r="BU13"/>
  <c r="BU14"/>
  <c r="BU15"/>
  <c r="BU16"/>
  <c r="BU17"/>
  <c r="BU18"/>
  <c r="BU19"/>
  <c r="BU20"/>
  <c r="BU21"/>
  <c r="BU22"/>
  <c r="BU23"/>
  <c r="BU24"/>
  <c r="BU25"/>
  <c r="BU26"/>
  <c r="BU27"/>
  <c r="BU28"/>
  <c r="BU29"/>
  <c r="BU30"/>
  <c r="BU31"/>
  <c r="BU32"/>
  <c r="BU33"/>
  <c r="BU34"/>
  <c r="BU35"/>
  <c r="BU36"/>
  <c r="BU37"/>
  <c r="BU38"/>
  <c r="BU39"/>
  <c r="BU40"/>
  <c r="BU41"/>
  <c r="BU42"/>
  <c r="BU43"/>
  <c r="BU44"/>
  <c r="BU45"/>
  <c r="BU46"/>
  <c r="BU48"/>
  <c r="BU49"/>
  <c r="BU50"/>
  <c r="BU51"/>
  <c r="BU52"/>
  <c r="BU53"/>
  <c r="BU54"/>
  <c r="BU55"/>
  <c r="BU56"/>
  <c r="BU57"/>
  <c r="BU59"/>
  <c r="BU60"/>
  <c r="BU61"/>
  <c r="BU62"/>
  <c r="BU63"/>
  <c r="BV5"/>
  <c r="BV6"/>
  <c r="BV7"/>
  <c r="BV8"/>
  <c r="BV9"/>
  <c r="BV10"/>
  <c r="BV11"/>
  <c r="BV12"/>
  <c r="BV13"/>
  <c r="BV14"/>
  <c r="BV15"/>
  <c r="BV16"/>
  <c r="BV17"/>
  <c r="BV18"/>
  <c r="BV19"/>
  <c r="BV20"/>
  <c r="BV21"/>
  <c r="BV22"/>
  <c r="BV23"/>
  <c r="BV24"/>
  <c r="BV25"/>
  <c r="BV26"/>
  <c r="BV27"/>
  <c r="BV28"/>
  <c r="BV29"/>
  <c r="BV30"/>
  <c r="BV31"/>
  <c r="BV32"/>
  <c r="BV33"/>
  <c r="BV34"/>
  <c r="BV35"/>
  <c r="BV36"/>
  <c r="BV37"/>
  <c r="BV38"/>
  <c r="BV39"/>
  <c r="BV40"/>
  <c r="BV41"/>
  <c r="BV42"/>
  <c r="BV43"/>
  <c r="BV44"/>
  <c r="BV45"/>
  <c r="BV46"/>
  <c r="BV48"/>
  <c r="BV49"/>
  <c r="BV50"/>
  <c r="BV51"/>
  <c r="BV52"/>
  <c r="BV53"/>
  <c r="BV54"/>
  <c r="BV55"/>
  <c r="BV56"/>
  <c r="BV57"/>
  <c r="BV59"/>
  <c r="BV60"/>
  <c r="BV61"/>
  <c r="BV62"/>
  <c r="BV63"/>
  <c r="BW5"/>
  <c r="BW6"/>
  <c r="BW7"/>
  <c r="BW8"/>
  <c r="BW9"/>
  <c r="BW10"/>
  <c r="BW11"/>
  <c r="BW12"/>
  <c r="BW13"/>
  <c r="BW14"/>
  <c r="BW15"/>
  <c r="BW16"/>
  <c r="BW17"/>
  <c r="BW18"/>
  <c r="BW19"/>
  <c r="BW20"/>
  <c r="BW21"/>
  <c r="BW22"/>
  <c r="BW23"/>
  <c r="BW24"/>
  <c r="BW25"/>
  <c r="BW26"/>
  <c r="BW27"/>
  <c r="BW28"/>
  <c r="BW29"/>
  <c r="BW30"/>
  <c r="BW31"/>
  <c r="BW32"/>
  <c r="BW33"/>
  <c r="BW34"/>
  <c r="BW35"/>
  <c r="BW36"/>
  <c r="BW37"/>
  <c r="BW38"/>
  <c r="BW39"/>
  <c r="BW40"/>
  <c r="BW41"/>
  <c r="BW42"/>
  <c r="BW43"/>
  <c r="BW44"/>
  <c r="BW45"/>
  <c r="BW46"/>
  <c r="BW48"/>
  <c r="BW49"/>
  <c r="BW50"/>
  <c r="BW51"/>
  <c r="BW52"/>
  <c r="BW53"/>
  <c r="BW54"/>
  <c r="BW55"/>
  <c r="BW56"/>
  <c r="BW57"/>
  <c r="BW59"/>
  <c r="BW60"/>
  <c r="BW61"/>
  <c r="BW62"/>
  <c r="BW63"/>
  <c r="BX5"/>
  <c r="BX6"/>
  <c r="BX7"/>
  <c r="BX8"/>
  <c r="BX9"/>
  <c r="BX10"/>
  <c r="BX11"/>
  <c r="BX12"/>
  <c r="BX13"/>
  <c r="BX14"/>
  <c r="BX15"/>
  <c r="BX16"/>
  <c r="BX17"/>
  <c r="BX18"/>
  <c r="BX19"/>
  <c r="BX20"/>
  <c r="BX21"/>
  <c r="BX22"/>
  <c r="BX23"/>
  <c r="BX24"/>
  <c r="BX25"/>
  <c r="BX26"/>
  <c r="BX27"/>
  <c r="BX28"/>
  <c r="BX29"/>
  <c r="BX30"/>
  <c r="BX31"/>
  <c r="BX32"/>
  <c r="BX33"/>
  <c r="BX34"/>
  <c r="BX35"/>
  <c r="BX36"/>
  <c r="BX37"/>
  <c r="BX38"/>
  <c r="BX39"/>
  <c r="BX40"/>
  <c r="BX41"/>
  <c r="BX42"/>
  <c r="BX43"/>
  <c r="BX44"/>
  <c r="BX45"/>
  <c r="BX46"/>
  <c r="BX48"/>
  <c r="BX49"/>
  <c r="BX50"/>
  <c r="BX51"/>
  <c r="BX52"/>
  <c r="BX53"/>
  <c r="BX54"/>
  <c r="BX55"/>
  <c r="BX56"/>
  <c r="BX57"/>
  <c r="BX59"/>
  <c r="BX60"/>
  <c r="BX61"/>
  <c r="BX62"/>
  <c r="BX63"/>
  <c r="BY5"/>
  <c r="BY6"/>
  <c r="BY7"/>
  <c r="BY8"/>
  <c r="BY9"/>
  <c r="BY10"/>
  <c r="BY11"/>
  <c r="BY12"/>
  <c r="BY13"/>
  <c r="BY14"/>
  <c r="BY15"/>
  <c r="BY16"/>
  <c r="BY17"/>
  <c r="BY18"/>
  <c r="BY19"/>
  <c r="BY20"/>
  <c r="BY21"/>
  <c r="BY22"/>
  <c r="BY23"/>
  <c r="BY24"/>
  <c r="BY25"/>
  <c r="BY26"/>
  <c r="BY27"/>
  <c r="BY28"/>
  <c r="BY29"/>
  <c r="BY30"/>
  <c r="BY31"/>
  <c r="BY32"/>
  <c r="BY33"/>
  <c r="BY34"/>
  <c r="BY35"/>
  <c r="BY36"/>
  <c r="BY37"/>
  <c r="BY38"/>
  <c r="BY39"/>
  <c r="BY40"/>
  <c r="BY41"/>
  <c r="BY42"/>
  <c r="BY43"/>
  <c r="BY44"/>
  <c r="BY45"/>
  <c r="BY46"/>
  <c r="BY48"/>
  <c r="BY49"/>
  <c r="BY50"/>
  <c r="BY51"/>
  <c r="BY52"/>
  <c r="BY53"/>
  <c r="BY54"/>
  <c r="BY55"/>
  <c r="BY56"/>
  <c r="BY57"/>
  <c r="BY59"/>
  <c r="BY60"/>
  <c r="BY61"/>
  <c r="BY62"/>
  <c r="BY63"/>
  <c r="BZ5"/>
  <c r="BZ6"/>
  <c r="BZ7"/>
  <c r="BZ8"/>
  <c r="BZ9"/>
  <c r="BZ10"/>
  <c r="BZ11"/>
  <c r="BZ12"/>
  <c r="BZ13"/>
  <c r="BZ14"/>
  <c r="BZ15"/>
  <c r="BZ16"/>
  <c r="BZ17"/>
  <c r="BZ18"/>
  <c r="BZ19"/>
  <c r="BZ20"/>
  <c r="BZ21"/>
  <c r="BZ22"/>
  <c r="BZ23"/>
  <c r="BZ24"/>
  <c r="BZ25"/>
  <c r="BZ26"/>
  <c r="BZ27"/>
  <c r="BZ28"/>
  <c r="BZ29"/>
  <c r="BZ30"/>
  <c r="BZ31"/>
  <c r="BZ32"/>
  <c r="BZ33"/>
  <c r="BZ34"/>
  <c r="BZ35"/>
  <c r="BZ36"/>
  <c r="BZ37"/>
  <c r="BZ38"/>
  <c r="BZ39"/>
  <c r="BZ40"/>
  <c r="BZ41"/>
  <c r="BZ42"/>
  <c r="BZ43"/>
  <c r="BZ44"/>
  <c r="BZ45"/>
  <c r="BZ46"/>
  <c r="BZ48"/>
  <c r="BZ49"/>
  <c r="BZ50"/>
  <c r="BZ51"/>
  <c r="BZ52"/>
  <c r="BZ53"/>
  <c r="BZ54"/>
  <c r="BZ55"/>
  <c r="BZ56"/>
  <c r="BZ57"/>
  <c r="BZ59"/>
  <c r="BZ60"/>
  <c r="BZ61"/>
  <c r="BZ62"/>
  <c r="BZ63"/>
  <c r="CA5"/>
  <c r="CA6"/>
  <c r="CA7"/>
  <c r="CA8"/>
  <c r="CA9"/>
  <c r="CA10"/>
  <c r="CA11"/>
  <c r="CA12"/>
  <c r="CA13"/>
  <c r="CA14"/>
  <c r="CA15"/>
  <c r="CA16"/>
  <c r="CA17"/>
  <c r="CA18"/>
  <c r="CA19"/>
  <c r="CA20"/>
  <c r="CA21"/>
  <c r="CA22"/>
  <c r="CA23"/>
  <c r="CA24"/>
  <c r="CA25"/>
  <c r="CA26"/>
  <c r="CA27"/>
  <c r="CA28"/>
  <c r="CA29"/>
  <c r="CA30"/>
  <c r="CA31"/>
  <c r="CA32"/>
  <c r="CA33"/>
  <c r="CA34"/>
  <c r="CA35"/>
  <c r="CA36"/>
  <c r="CA37"/>
  <c r="CA38"/>
  <c r="CA39"/>
  <c r="CA40"/>
  <c r="CA41"/>
  <c r="CA42"/>
  <c r="CA43"/>
  <c r="CA44"/>
  <c r="CA45"/>
  <c r="CA46"/>
  <c r="CA48"/>
  <c r="CA49"/>
  <c r="CA50"/>
  <c r="CA51"/>
  <c r="CA52"/>
  <c r="CA53"/>
  <c r="CA54"/>
  <c r="CA55"/>
  <c r="CA56"/>
  <c r="CA57"/>
  <c r="CA59"/>
  <c r="CA60"/>
  <c r="CA61"/>
  <c r="CA62"/>
  <c r="CA63"/>
  <c r="CB5"/>
  <c r="CB6"/>
  <c r="CB7"/>
  <c r="CB8"/>
  <c r="CB9"/>
  <c r="CB10"/>
  <c r="CB11"/>
  <c r="CB12"/>
  <c r="CB13"/>
  <c r="CB14"/>
  <c r="CB15"/>
  <c r="CB16"/>
  <c r="CB17"/>
  <c r="CB18"/>
  <c r="CB19"/>
  <c r="CB20"/>
  <c r="CB21"/>
  <c r="CB22"/>
  <c r="CB23"/>
  <c r="CB24"/>
  <c r="CB25"/>
  <c r="CB26"/>
  <c r="CB27"/>
  <c r="CB28"/>
  <c r="CB29"/>
  <c r="CB30"/>
  <c r="CB31"/>
  <c r="CB32"/>
  <c r="CB33"/>
  <c r="CB34"/>
  <c r="CB35"/>
  <c r="CB36"/>
  <c r="CB37"/>
  <c r="CB38"/>
  <c r="CB39"/>
  <c r="CB40"/>
  <c r="CB41"/>
  <c r="CB42"/>
  <c r="CB43"/>
  <c r="CB44"/>
  <c r="CB45"/>
  <c r="CB46"/>
  <c r="CB48"/>
  <c r="CB49"/>
  <c r="CB50"/>
  <c r="CB51"/>
  <c r="CB52"/>
  <c r="CB53"/>
  <c r="CB54"/>
  <c r="CB55"/>
  <c r="CB56"/>
  <c r="CB57"/>
  <c r="CB59"/>
  <c r="CB60"/>
  <c r="CB61"/>
  <c r="CB62"/>
  <c r="CB63"/>
  <c r="CC5"/>
  <c r="CC6"/>
  <c r="CC7"/>
  <c r="CC8"/>
  <c r="CC9"/>
  <c r="CC10"/>
  <c r="CC11"/>
  <c r="CC12"/>
  <c r="CC13"/>
  <c r="CC14"/>
  <c r="CC15"/>
  <c r="CC16"/>
  <c r="CC17"/>
  <c r="CC18"/>
  <c r="CC19"/>
  <c r="D20"/>
  <c r="I20"/>
  <c r="CC20"/>
  <c r="CC21"/>
  <c r="CC22"/>
  <c r="CC23"/>
  <c r="CC24"/>
  <c r="CC25"/>
  <c r="CC26"/>
  <c r="CC27"/>
  <c r="CC28"/>
  <c r="CC29"/>
  <c r="CC30"/>
  <c r="CC31"/>
  <c r="CC32"/>
  <c r="CC33"/>
  <c r="CC34"/>
  <c r="CC35"/>
  <c r="CC36"/>
  <c r="CC37"/>
  <c r="CC38"/>
  <c r="D39"/>
  <c r="I39"/>
  <c r="CC39"/>
  <c r="CC40"/>
  <c r="CC41"/>
  <c r="CC42"/>
  <c r="CC43"/>
  <c r="CC44"/>
  <c r="CC45"/>
  <c r="CC46"/>
  <c r="CC48"/>
  <c r="CC49"/>
  <c r="CC50"/>
  <c r="CC51"/>
  <c r="CC52"/>
  <c r="CC53"/>
  <c r="CC54"/>
  <c r="CC55"/>
  <c r="CC56"/>
  <c r="CC57"/>
  <c r="CC59"/>
  <c r="CC60"/>
  <c r="CC61"/>
  <c r="CC62"/>
  <c r="CC63"/>
  <c r="CD5"/>
  <c r="CD6"/>
  <c r="D7"/>
  <c r="I7"/>
  <c r="CD7"/>
  <c r="CD8"/>
  <c r="CD9"/>
  <c r="CD10"/>
  <c r="D11"/>
  <c r="I11"/>
  <c r="CD11"/>
  <c r="D12"/>
  <c r="I12"/>
  <c r="CD12"/>
  <c r="D13"/>
  <c r="I13"/>
  <c r="CD13"/>
  <c r="CD14"/>
  <c r="CD15"/>
  <c r="CD16"/>
  <c r="CD17"/>
  <c r="CD18"/>
  <c r="D19"/>
  <c r="I19"/>
  <c r="CD19"/>
  <c r="CD20"/>
  <c r="CD21"/>
  <c r="CD22"/>
  <c r="CD23"/>
  <c r="CD24"/>
  <c r="CD25"/>
  <c r="CD26"/>
  <c r="CD27"/>
  <c r="CD28"/>
  <c r="CD29"/>
  <c r="CD30"/>
  <c r="CD31"/>
  <c r="CD32"/>
  <c r="CD33"/>
  <c r="CD34"/>
  <c r="CD35"/>
  <c r="CD36"/>
  <c r="CD37"/>
  <c r="CD38"/>
  <c r="CD39"/>
  <c r="CD40"/>
  <c r="CD41"/>
  <c r="CD42"/>
  <c r="CD43"/>
  <c r="CD44"/>
  <c r="CD45"/>
  <c r="CD46"/>
  <c r="CD48"/>
  <c r="CD49"/>
  <c r="CD50"/>
  <c r="CD51"/>
  <c r="CD52"/>
  <c r="CD53"/>
  <c r="CD54"/>
  <c r="CD55"/>
  <c r="CD56"/>
  <c r="CD57"/>
  <c r="CD59"/>
  <c r="CD60"/>
  <c r="D61"/>
  <c r="I61"/>
  <c r="CD61"/>
  <c r="CD62"/>
  <c r="CD63"/>
  <c r="CE5"/>
  <c r="CE6"/>
  <c r="CE7"/>
  <c r="CE8"/>
  <c r="CE9"/>
  <c r="CE10"/>
  <c r="CE11"/>
  <c r="CE12"/>
  <c r="CE13"/>
  <c r="CE14"/>
  <c r="CE15"/>
  <c r="CE16"/>
  <c r="D17"/>
  <c r="I17"/>
  <c r="CE17"/>
  <c r="CE18"/>
  <c r="CE19"/>
  <c r="CE20"/>
  <c r="CE21"/>
  <c r="CE22"/>
  <c r="CE23"/>
  <c r="CE24"/>
  <c r="CE25"/>
  <c r="CE26"/>
  <c r="CE27"/>
  <c r="CE28"/>
  <c r="CE29"/>
  <c r="CE30"/>
  <c r="CE31"/>
  <c r="CE32"/>
  <c r="CE33"/>
  <c r="CE34"/>
  <c r="CE35"/>
  <c r="CE36"/>
  <c r="CE37"/>
  <c r="CE38"/>
  <c r="CE39"/>
  <c r="CE40"/>
  <c r="CE41"/>
  <c r="CE42"/>
  <c r="CE43"/>
  <c r="CE44"/>
  <c r="CE45"/>
  <c r="CE46"/>
  <c r="CE48"/>
  <c r="CE49"/>
  <c r="CE50"/>
  <c r="CE51"/>
  <c r="CE52"/>
  <c r="CE53"/>
  <c r="CE54"/>
  <c r="CE55"/>
  <c r="CE56"/>
  <c r="CE57"/>
  <c r="CE59"/>
  <c r="CE60"/>
  <c r="CE61"/>
  <c r="CE62"/>
  <c r="CE63"/>
  <c r="CF5"/>
  <c r="CF6"/>
  <c r="CF7"/>
  <c r="CF8"/>
  <c r="CF9"/>
  <c r="CF10"/>
  <c r="CF11"/>
  <c r="CF12"/>
  <c r="CF13"/>
  <c r="CF14"/>
  <c r="CF15"/>
  <c r="CF16"/>
  <c r="CF17"/>
  <c r="CF18"/>
  <c r="CF19"/>
  <c r="CF20"/>
  <c r="CF21"/>
  <c r="CF22"/>
  <c r="CF23"/>
  <c r="CF24"/>
  <c r="CF25"/>
  <c r="CF26"/>
  <c r="CF27"/>
  <c r="CF28"/>
  <c r="CF29"/>
  <c r="CF30"/>
  <c r="CF31"/>
  <c r="CF32"/>
  <c r="CF33"/>
  <c r="CF34"/>
  <c r="CF35"/>
  <c r="CF36"/>
  <c r="CF37"/>
  <c r="CF38"/>
  <c r="CF39"/>
  <c r="CF40"/>
  <c r="CF41"/>
  <c r="CF42"/>
  <c r="CF43"/>
  <c r="CF44"/>
  <c r="CF45"/>
  <c r="CF46"/>
  <c r="CF48"/>
  <c r="CF49"/>
  <c r="CF50"/>
  <c r="CF51"/>
  <c r="CF52"/>
  <c r="CF53"/>
  <c r="CF54"/>
  <c r="CF55"/>
  <c r="CF56"/>
  <c r="CF57"/>
  <c r="CF59"/>
  <c r="CF60"/>
  <c r="CF61"/>
  <c r="CF62"/>
  <c r="CF63"/>
  <c r="CG5"/>
  <c r="CG6"/>
  <c r="CG7"/>
  <c r="CG8"/>
  <c r="CG9"/>
  <c r="CG10"/>
  <c r="CG11"/>
  <c r="CG12"/>
  <c r="CG13"/>
  <c r="CG14"/>
  <c r="CG15"/>
  <c r="CG16"/>
  <c r="CG17"/>
  <c r="CG18"/>
  <c r="CG19"/>
  <c r="CG20"/>
  <c r="CG21"/>
  <c r="CG22"/>
  <c r="CG23"/>
  <c r="CG24"/>
  <c r="CG25"/>
  <c r="CG26"/>
  <c r="CG27"/>
  <c r="CG28"/>
  <c r="CG29"/>
  <c r="CG30"/>
  <c r="CG31"/>
  <c r="CG32"/>
  <c r="CG33"/>
  <c r="CG34"/>
  <c r="CG35"/>
  <c r="CG36"/>
  <c r="CG37"/>
  <c r="CG38"/>
  <c r="CG39"/>
  <c r="CG40"/>
  <c r="CG41"/>
  <c r="CG42"/>
  <c r="CG43"/>
  <c r="CG44"/>
  <c r="CG45"/>
  <c r="CG46"/>
  <c r="CG48"/>
  <c r="CG49"/>
  <c r="CG50"/>
  <c r="CG51"/>
  <c r="CG52"/>
  <c r="CG53"/>
  <c r="CG54"/>
  <c r="CG55"/>
  <c r="CG56"/>
  <c r="CG57"/>
  <c r="CG59"/>
  <c r="CG60"/>
  <c r="CG61"/>
  <c r="CG62"/>
  <c r="CG63"/>
  <c r="CH5"/>
  <c r="CH6"/>
  <c r="CH7"/>
  <c r="CH8"/>
  <c r="CH9"/>
  <c r="CH10"/>
  <c r="CH11"/>
  <c r="CH12"/>
  <c r="CH13"/>
  <c r="CH14"/>
  <c r="CH15"/>
  <c r="CH16"/>
  <c r="CH17"/>
  <c r="CH18"/>
  <c r="CH19"/>
  <c r="CH20"/>
  <c r="CH21"/>
  <c r="CH22"/>
  <c r="CH23"/>
  <c r="CH24"/>
  <c r="CH25"/>
  <c r="CH26"/>
  <c r="CH27"/>
  <c r="CH28"/>
  <c r="CH29"/>
  <c r="CH30"/>
  <c r="CH31"/>
  <c r="CH32"/>
  <c r="CH33"/>
  <c r="CH34"/>
  <c r="CH35"/>
  <c r="CH36"/>
  <c r="CH37"/>
  <c r="CH38"/>
  <c r="CH39"/>
  <c r="CH40"/>
  <c r="CH41"/>
  <c r="CH42"/>
  <c r="CH43"/>
  <c r="CH44"/>
  <c r="CH45"/>
  <c r="CH46"/>
  <c r="CH48"/>
  <c r="CH49"/>
  <c r="CH50"/>
  <c r="CH51"/>
  <c r="CH52"/>
  <c r="CH53"/>
  <c r="CH54"/>
  <c r="CH55"/>
  <c r="CH56"/>
  <c r="CH57"/>
  <c r="CH59"/>
  <c r="CH60"/>
  <c r="CH61"/>
  <c r="CH62"/>
  <c r="CH63"/>
  <c r="AY4"/>
  <c r="AZ4"/>
  <c r="BA4"/>
  <c r="BB4"/>
  <c r="BC4"/>
  <c r="BD4"/>
  <c r="BE4"/>
  <c r="BF4"/>
  <c r="BG4"/>
  <c r="BH4"/>
  <c r="BI4"/>
  <c r="BJ4"/>
  <c r="BK4"/>
  <c r="BL4"/>
  <c r="BM4"/>
  <c r="BN4"/>
  <c r="BO4"/>
  <c r="BP4"/>
  <c r="BQ4"/>
  <c r="BR4"/>
  <c r="BS4"/>
  <c r="BT4"/>
  <c r="BU4"/>
  <c r="BV4"/>
  <c r="BW4"/>
  <c r="BX4"/>
  <c r="BY4"/>
  <c r="BZ4"/>
  <c r="CA4"/>
  <c r="CB4"/>
  <c r="CC4"/>
  <c r="CD4"/>
  <c r="CE4"/>
  <c r="CF4"/>
  <c r="CG4"/>
  <c r="CH4"/>
  <c r="AI3"/>
  <c r="AX2"/>
  <c r="AX5"/>
  <c r="AX6"/>
  <c r="AX7"/>
  <c r="AX8"/>
  <c r="AX9"/>
  <c r="AX10"/>
  <c r="AX11"/>
  <c r="AX12"/>
  <c r="AX13"/>
  <c r="AX14"/>
  <c r="AX15"/>
  <c r="AX16"/>
  <c r="AX17"/>
  <c r="AX18"/>
  <c r="AX19"/>
  <c r="AX20"/>
  <c r="AX21"/>
  <c r="AX22"/>
  <c r="D23"/>
  <c r="I23"/>
  <c r="AX23"/>
  <c r="D24"/>
  <c r="I24"/>
  <c r="AX24"/>
  <c r="AX25"/>
  <c r="AX26"/>
  <c r="AX27"/>
  <c r="AX28"/>
  <c r="AX29"/>
  <c r="AX30"/>
  <c r="AX31"/>
  <c r="AX32"/>
  <c r="AX33"/>
  <c r="AX34"/>
  <c r="AX35"/>
  <c r="AX36"/>
  <c r="AX37"/>
  <c r="AX38"/>
  <c r="AX39"/>
  <c r="AX40"/>
  <c r="D41"/>
  <c r="I41"/>
  <c r="AX41"/>
  <c r="AX42"/>
  <c r="AX43"/>
  <c r="AX44"/>
  <c r="AX45"/>
  <c r="AX46"/>
  <c r="AX48"/>
  <c r="AX49"/>
  <c r="AX50"/>
  <c r="AX51"/>
  <c r="AX52"/>
  <c r="AX53"/>
  <c r="AX54"/>
  <c r="AX55"/>
  <c r="AX56"/>
  <c r="AX57"/>
  <c r="AX58"/>
  <c r="AX59"/>
  <c r="AX60"/>
  <c r="AX61"/>
  <c r="AX62"/>
  <c r="AX63"/>
  <c r="AX3"/>
  <c r="AX4"/>
  <c r="K4"/>
  <c r="L3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8"/>
  <c r="J49"/>
  <c r="J50"/>
  <c r="J51"/>
  <c r="J52"/>
  <c r="J53"/>
  <c r="J54"/>
  <c r="J55"/>
  <c r="J56"/>
  <c r="J57"/>
  <c r="J58"/>
  <c r="J59"/>
  <c r="J60"/>
  <c r="J61"/>
  <c r="J62"/>
  <c r="J63"/>
  <c r="J5"/>
  <c r="S3"/>
  <c r="AR3"/>
  <c r="Q3"/>
  <c r="AO3"/>
  <c r="M3"/>
  <c r="AE3"/>
  <c r="AG3"/>
  <c r="AJ3"/>
  <c r="O3"/>
  <c r="AD3"/>
  <c r="AN3"/>
  <c r="AH3"/>
  <c r="AC3"/>
  <c r="K3"/>
  <c r="AB3"/>
  <c r="AP3"/>
  <c r="V3"/>
  <c r="AL3"/>
  <c r="W3"/>
  <c r="T3"/>
  <c r="U3"/>
  <c r="AA3"/>
  <c r="Z3"/>
  <c r="P3"/>
  <c r="AF3"/>
  <c r="R3"/>
  <c r="X3"/>
  <c r="Y3"/>
  <c r="AK3"/>
  <c r="AM3"/>
  <c r="N3"/>
  <c r="AQ3"/>
  <c r="J6"/>
  <c r="D51"/>
  <c r="D63"/>
  <c r="I51"/>
  <c r="AU3"/>
  <c r="AT3"/>
  <c r="AS3"/>
  <c r="AX1"/>
  <c r="I63"/>
</calcChain>
</file>

<file path=xl/sharedStrings.xml><?xml version="1.0" encoding="utf-8"?>
<sst xmlns="http://schemas.openxmlformats.org/spreadsheetml/2006/main" count="3802" uniqueCount="1348">
  <si>
    <t>DATA</t>
  </si>
  <si>
    <t>BARDOLINO</t>
  </si>
  <si>
    <t>CHIOGGIA</t>
  </si>
  <si>
    <t>RICCIONE</t>
  </si>
  <si>
    <t>SPRINT</t>
  </si>
  <si>
    <t>PESCHIERA</t>
  </si>
  <si>
    <t>DISTANZA</t>
  </si>
  <si>
    <t>BELLOTTO SARA</t>
  </si>
  <si>
    <t>CARROLI GIACOMO</t>
  </si>
  <si>
    <t>CELEGATO DIEGO</t>
  </si>
  <si>
    <t>CESTARO FABIO</t>
  </si>
  <si>
    <t>BOCCA MARIO</t>
  </si>
  <si>
    <t>GARA</t>
  </si>
  <si>
    <t>PARTECIPAZIONE SENZA PODIO</t>
  </si>
  <si>
    <t>Atleta</t>
  </si>
  <si>
    <t>Punti</t>
  </si>
  <si>
    <t>N°</t>
  </si>
  <si>
    <t>gara NON terminata</t>
  </si>
  <si>
    <t>CALDARO</t>
  </si>
  <si>
    <t>Gare disputate</t>
  </si>
  <si>
    <t>GRADO</t>
  </si>
  <si>
    <t>BALDAN SILVIO</t>
  </si>
  <si>
    <t>Tessera</t>
  </si>
  <si>
    <t>Cognome</t>
  </si>
  <si>
    <t>Nome</t>
  </si>
  <si>
    <t>Cl</t>
  </si>
  <si>
    <t>Tipo gara</t>
  </si>
  <si>
    <t>Gara</t>
  </si>
  <si>
    <t>Rank</t>
  </si>
  <si>
    <t>Tempo</t>
  </si>
  <si>
    <t>1^Fraz.</t>
  </si>
  <si>
    <t>T1</t>
  </si>
  <si>
    <t>Cl.</t>
  </si>
  <si>
    <t>2^Fraz.</t>
  </si>
  <si>
    <t>T2</t>
  </si>
  <si>
    <t>3^Fraz.</t>
  </si>
  <si>
    <t>Ct</t>
  </si>
  <si>
    <t>AG</t>
  </si>
  <si>
    <t>Totale</t>
  </si>
  <si>
    <t>BALDAN</t>
  </si>
  <si>
    <t>SILVIO</t>
  </si>
  <si>
    <t>Tr.Sprint</t>
  </si>
  <si>
    <t>TRIATHLON SPRINT DI PORTO FERRAIO</t>
  </si>
  <si>
    <t>1.31.47</t>
  </si>
  <si>
    <t>0.18.24</t>
  </si>
  <si>
    <t>0.03.02</t>
  </si>
  <si>
    <t>0.47.09</t>
  </si>
  <si>
    <t>0.01.50</t>
  </si>
  <si>
    <t>0.21.22</t>
  </si>
  <si>
    <t>M3</t>
  </si>
  <si>
    <r>
      <t>PORTO FERRAIO 31/05/2016</t>
    </r>
    <r>
      <rPr>
        <sz val="7.5"/>
        <color indexed="10"/>
        <rFont val="Verdana"/>
        <family val="2"/>
      </rPr>
      <t>( 0,750-20,000- 5,000)</t>
    </r>
  </si>
  <si>
    <t>TRIATHLON SPRINT DI CAPOLIVERI</t>
  </si>
  <si>
    <t>01.37.12</t>
  </si>
  <si>
    <t>0.15.35</t>
  </si>
  <si>
    <t>00.57.37</t>
  </si>
  <si>
    <t>00.24.00</t>
  </si>
  <si>
    <r>
      <t>CAPOLIVERI 01/06/2016</t>
    </r>
    <r>
      <rPr>
        <sz val="7.5"/>
        <color indexed="10"/>
        <rFont val="Verdana"/>
        <family val="2"/>
      </rPr>
      <t>( 0,750-20,000- 5,000)</t>
    </r>
  </si>
  <si>
    <t>MDC TRIATHLON</t>
  </si>
  <si>
    <t>1.20.15</t>
  </si>
  <si>
    <t>0.15.09</t>
  </si>
  <si>
    <t>0.00.00</t>
  </si>
  <si>
    <t>0.04.11</t>
  </si>
  <si>
    <t>1.00.55</t>
  </si>
  <si>
    <r>
      <t>PINZOLO 24/07/2016</t>
    </r>
    <r>
      <rPr>
        <sz val="7.5"/>
        <color indexed="10"/>
        <rFont val="Verdana"/>
        <family val="2"/>
      </rPr>
      <t>( 0,750-20,000- 5,000)</t>
    </r>
  </si>
  <si>
    <t>Tr.Olimpico</t>
  </si>
  <si>
    <t>18° TRIATHLON ISOLA DEL SOLE</t>
  </si>
  <si>
    <t>2.41.49</t>
  </si>
  <si>
    <t>0.30.14</t>
  </si>
  <si>
    <t>1.16.09</t>
  </si>
  <si>
    <t>0.55.26</t>
  </si>
  <si>
    <r>
      <t>GRADO 03/09/2016</t>
    </r>
    <r>
      <rPr>
        <sz val="7.5"/>
        <color indexed="10"/>
        <rFont val="Verdana"/>
        <family val="2"/>
      </rPr>
      <t>( 1,500-40,000-10,000)</t>
    </r>
  </si>
  <si>
    <t>16° TRIATHLON SPRINT RANK CITTA' DI CHIO</t>
  </si>
  <si>
    <t>1.15.31</t>
  </si>
  <si>
    <t>0.14.24</t>
  </si>
  <si>
    <t>0.01.49</t>
  </si>
  <si>
    <t>0.35.01</t>
  </si>
  <si>
    <t>0.00.57</t>
  </si>
  <si>
    <t>0.23.20</t>
  </si>
  <si>
    <r>
      <t>CHIOGGIA 11/09/2016</t>
    </r>
    <r>
      <rPr>
        <sz val="7.5"/>
        <color indexed="10"/>
        <rFont val="Verdana"/>
        <family val="2"/>
      </rPr>
      <t>( 0,750-20,000- 5,000)</t>
    </r>
  </si>
  <si>
    <t>BELLOTTO</t>
  </si>
  <si>
    <t>SARA</t>
  </si>
  <si>
    <t>28 TRIATHLON DI CALDARO</t>
  </si>
  <si>
    <t>3.10.50</t>
  </si>
  <si>
    <t>0.38.21</t>
  </si>
  <si>
    <t>0.03.10</t>
  </si>
  <si>
    <t>1.29.10</t>
  </si>
  <si>
    <t>0.01.24</t>
  </si>
  <si>
    <t>0.58.45</t>
  </si>
  <si>
    <t>S4</t>
  </si>
  <si>
    <r>
      <t>CALDARO 05/05/2016</t>
    </r>
    <r>
      <rPr>
        <sz val="7.5"/>
        <color indexed="10"/>
        <rFont val="Verdana"/>
        <family val="2"/>
      </rPr>
      <t>( 1,500-40,000-10,000)</t>
    </r>
  </si>
  <si>
    <t>ECORACE TRIATHLON SERIES</t>
  </si>
  <si>
    <t>3.23.51</t>
  </si>
  <si>
    <t>0.33.50</t>
  </si>
  <si>
    <t>0.02.48</t>
  </si>
  <si>
    <t>1.50.59</t>
  </si>
  <si>
    <t>0.01.41</t>
  </si>
  <si>
    <t>0.54.33</t>
  </si>
  <si>
    <r>
      <t>ISEO 05/06/2016</t>
    </r>
    <r>
      <rPr>
        <sz val="7.5"/>
        <color indexed="10"/>
        <rFont val="Verdana"/>
        <family val="2"/>
      </rPr>
      <t>( 1,500-40,000-10,000)</t>
    </r>
  </si>
  <si>
    <t>Aqu.Classico</t>
  </si>
  <si>
    <t>AQUATHLON DI CHIOGGIA</t>
  </si>
  <si>
    <t>0.56.57</t>
  </si>
  <si>
    <r>
      <t>CHIOGGIA 11/06/2016</t>
    </r>
    <r>
      <rPr>
        <sz val="7.5"/>
        <color indexed="10"/>
        <rFont val="Verdana"/>
        <family val="2"/>
      </rPr>
      <t>( 2500- 1000- 2500)</t>
    </r>
  </si>
  <si>
    <t>33° TRIATHLON INTERNAZIONALE DI BARDOLIN</t>
  </si>
  <si>
    <t>2.59.49</t>
  </si>
  <si>
    <t>0.34.23</t>
  </si>
  <si>
    <t>0.04.27</t>
  </si>
  <si>
    <t>1.20.57</t>
  </si>
  <si>
    <t>0.02.02</t>
  </si>
  <si>
    <t>0.58.00</t>
  </si>
  <si>
    <r>
      <t>BARDOLINO 18/06/2016</t>
    </r>
    <r>
      <rPr>
        <sz val="7.5"/>
        <color indexed="10"/>
        <rFont val="Verdana"/>
        <family val="2"/>
      </rPr>
      <t>( 1,500-40,000-10,000)</t>
    </r>
  </si>
  <si>
    <t>T.Cross Country</t>
  </si>
  <si>
    <t>C.I.TRIATHLON CROSS COUNTRY</t>
  </si>
  <si>
    <t>3.11.29</t>
  </si>
  <si>
    <t>0.24.22</t>
  </si>
  <si>
    <t>2.01.49</t>
  </si>
  <si>
    <t>0.45.18</t>
  </si>
  <si>
    <r>
      <t>FARRA D-ALPAGO 09/07/2016</t>
    </r>
    <r>
      <rPr>
        <sz val="7.5"/>
        <color indexed="10"/>
        <rFont val="Verdana"/>
        <family val="2"/>
      </rPr>
      <t>( 1.000-21.300- 6.300)</t>
    </r>
  </si>
  <si>
    <t>TRIATHLON SPRINT SILCA CUP</t>
  </si>
  <si>
    <t>1.24.19</t>
  </si>
  <si>
    <t>0.14.53</t>
  </si>
  <si>
    <t>0.38.52</t>
  </si>
  <si>
    <t>0.30.34</t>
  </si>
  <si>
    <r>
      <t>FARRA D'ALPAGO 10/07/2016</t>
    </r>
    <r>
      <rPr>
        <sz val="7.5"/>
        <color indexed="10"/>
        <rFont val="Verdana"/>
        <family val="2"/>
      </rPr>
      <t>( 0,750-20,000- 5,000)</t>
    </r>
  </si>
  <si>
    <t>3°TRIATHLON OLIMPICO BELLAGIO-GHISALLO</t>
  </si>
  <si>
    <t>4.13.35</t>
  </si>
  <si>
    <t>0.37.15</t>
  </si>
  <si>
    <t>2.32.56</t>
  </si>
  <si>
    <t>1.03.24</t>
  </si>
  <si>
    <r>
      <t>MAGREGLIO 07/08/2016</t>
    </r>
    <r>
      <rPr>
        <sz val="7.5"/>
        <color indexed="10"/>
        <rFont val="Verdana"/>
        <family val="2"/>
      </rPr>
      <t>( 1,500-40,000-10,000)</t>
    </r>
  </si>
  <si>
    <t>Tr.Sprint MTB</t>
  </si>
  <si>
    <t>TRI-WEEK LAVARONE 2016</t>
  </si>
  <si>
    <t>3.09.55</t>
  </si>
  <si>
    <t>0.18.35</t>
  </si>
  <si>
    <t>0.02.32</t>
  </si>
  <si>
    <t>2.00.29</t>
  </si>
  <si>
    <t>0.00.48</t>
  </si>
  <si>
    <t>0.47.31</t>
  </si>
  <si>
    <r>
      <t>LAVARONE 27/08/2016</t>
    </r>
    <r>
      <rPr>
        <sz val="7.5"/>
        <color indexed="10"/>
        <rFont val="Verdana"/>
        <family val="2"/>
      </rPr>
      <t>( 0,750-12,000- 5,000)</t>
    </r>
  </si>
  <si>
    <t>2.50.16</t>
  </si>
  <si>
    <t>0.34.48</t>
  </si>
  <si>
    <t>1.15.00</t>
  </si>
  <si>
    <t>1.00.28</t>
  </si>
  <si>
    <t>1.27.28</t>
  </si>
  <si>
    <t>0.17.27</t>
  </si>
  <si>
    <t>0.01.26</t>
  </si>
  <si>
    <t>0.39.02</t>
  </si>
  <si>
    <t>0.01.14</t>
  </si>
  <si>
    <t>0.28.19</t>
  </si>
  <si>
    <t>C.I. ASSOLUTO TRIATHLON SPRINT</t>
  </si>
  <si>
    <t>1.28.05</t>
  </si>
  <si>
    <t>0.18.45</t>
  </si>
  <si>
    <t>0.01.29</t>
  </si>
  <si>
    <t>0.38.43</t>
  </si>
  <si>
    <t>0.01.19</t>
  </si>
  <si>
    <t>0.27.49</t>
  </si>
  <si>
    <r>
      <t>RICCIONE 01/10/2016</t>
    </r>
    <r>
      <rPr>
        <sz val="7.5"/>
        <color indexed="10"/>
        <rFont val="Verdana"/>
        <family val="2"/>
      </rPr>
      <t>( 0,750-20,000- 5,000)</t>
    </r>
  </si>
  <si>
    <t>COPPA CRONO TRIATHLON 2016</t>
  </si>
  <si>
    <t>1.34.57</t>
  </si>
  <si>
    <t>0.22.23</t>
  </si>
  <si>
    <t>0.38.23</t>
  </si>
  <si>
    <t>0.03.09</t>
  </si>
  <si>
    <t>0.28.30</t>
  </si>
  <si>
    <r>
      <t>RICCIONE 02/10/2016</t>
    </r>
    <r>
      <rPr>
        <sz val="7.5"/>
        <color indexed="10"/>
        <rFont val="Verdana"/>
        <family val="2"/>
      </rPr>
      <t>( 0,750-20,000- 5,000)</t>
    </r>
  </si>
  <si>
    <t>BOCCA</t>
  </si>
  <si>
    <t>MARIO</t>
  </si>
  <si>
    <t>R</t>
  </si>
  <si>
    <t>0.42.58</t>
  </si>
  <si>
    <t>0.44.36</t>
  </si>
  <si>
    <t>M1</t>
  </si>
  <si>
    <t>GRADO 03/09/2016 ( 1,500-40,000-10,000)</t>
  </si>
  <si>
    <t>CAPPELLARI</t>
  </si>
  <si>
    <t>DAMIANO</t>
  </si>
  <si>
    <t>TRIATHLON SPRINT DI FUMANE</t>
  </si>
  <si>
    <t>1.20.11</t>
  </si>
  <si>
    <t>0.17.22</t>
  </si>
  <si>
    <t>0.44.28</t>
  </si>
  <si>
    <t>0.18.21</t>
  </si>
  <si>
    <r>
      <t>FUMANE 24/04/2016</t>
    </r>
    <r>
      <rPr>
        <sz val="7.5"/>
        <color indexed="10"/>
        <rFont val="Verdana"/>
        <family val="2"/>
      </rPr>
      <t>( 0,766-19,700- 5,000)</t>
    </r>
  </si>
  <si>
    <t>2.33.25</t>
  </si>
  <si>
    <t>0.36.27</t>
  </si>
  <si>
    <t>0.02.00</t>
  </si>
  <si>
    <t>1.13.10</t>
  </si>
  <si>
    <t>0.01.31</t>
  </si>
  <si>
    <t>0.40.17</t>
  </si>
  <si>
    <t>Tri. Medio</t>
  </si>
  <si>
    <t>5.37.02</t>
  </si>
  <si>
    <t>0.45.19</t>
  </si>
  <si>
    <t>3.05.56</t>
  </si>
  <si>
    <t>0.02.43</t>
  </si>
  <si>
    <t>1.39.54</t>
  </si>
  <si>
    <r>
      <t>LOVERE 22/05/2016</t>
    </r>
    <r>
      <rPr>
        <sz val="7.5"/>
        <color indexed="10"/>
        <rFont val="Verdana"/>
        <family val="2"/>
      </rPr>
      <t>( 1,900-85,000-21,000)</t>
    </r>
  </si>
  <si>
    <t>II PROVA CIRCUITO NO DRAFT</t>
  </si>
  <si>
    <t>0.48.19</t>
  </si>
  <si>
    <t>2.35.07</t>
  </si>
  <si>
    <t>0.35.58</t>
  </si>
  <si>
    <t>0.03.20</t>
  </si>
  <si>
    <t>1.12.23</t>
  </si>
  <si>
    <t>0.02.01</t>
  </si>
  <si>
    <t>0.41.25</t>
  </si>
  <si>
    <t>1.11.43</t>
  </si>
  <si>
    <t>0.16.52</t>
  </si>
  <si>
    <t>0.33.48</t>
  </si>
  <si>
    <t>0.21.03</t>
  </si>
  <si>
    <t>1.13.59</t>
  </si>
  <si>
    <t>0.17.50</t>
  </si>
  <si>
    <t>0.00.44</t>
  </si>
  <si>
    <t>0.34.31</t>
  </si>
  <si>
    <t>0.01.01</t>
  </si>
  <si>
    <t>0.19.53</t>
  </si>
  <si>
    <t>4° BIBIONE BEACH TRIATHLON</t>
  </si>
  <si>
    <t>1.06.57</t>
  </si>
  <si>
    <t>0.15.54</t>
  </si>
  <si>
    <t>0.32.56</t>
  </si>
  <si>
    <t>0.18.07</t>
  </si>
  <si>
    <r>
      <t>SAN MICHELE AL TAGLIAMENT 17/09/2016</t>
    </r>
    <r>
      <rPr>
        <sz val="7.5"/>
        <color indexed="10"/>
        <rFont val="Verdana"/>
        <family val="2"/>
      </rPr>
      <t>( 0,750-20,000- 5,000)</t>
    </r>
  </si>
  <si>
    <t>CARROLI</t>
  </si>
  <si>
    <t>GIACOMO</t>
  </si>
  <si>
    <t>2.44.58</t>
  </si>
  <si>
    <t>0.28.31</t>
  </si>
  <si>
    <t>0.01.21</t>
  </si>
  <si>
    <t>1.23.58</t>
  </si>
  <si>
    <t>0.50.20</t>
  </si>
  <si>
    <r>
      <t>LAVARONE 28/08/2016</t>
    </r>
    <r>
      <rPr>
        <sz val="7.5"/>
        <color indexed="10"/>
        <rFont val="Verdana"/>
        <family val="2"/>
      </rPr>
      <t>( 1,500-40,000-10,000)</t>
    </r>
  </si>
  <si>
    <t>2.20.27</t>
  </si>
  <si>
    <t>0.30.30</t>
  </si>
  <si>
    <t>1.02.30</t>
  </si>
  <si>
    <t>0.47.27</t>
  </si>
  <si>
    <t>KUOTA TRIO PESCHIERA</t>
  </si>
  <si>
    <t>2.19.46</t>
  </si>
  <si>
    <t>0.27.54</t>
  </si>
  <si>
    <t>0.01.30</t>
  </si>
  <si>
    <t>1.02.38</t>
  </si>
  <si>
    <t>0.00.53</t>
  </si>
  <si>
    <t>0.46.51</t>
  </si>
  <si>
    <r>
      <t>PESCHIERA DEL GARDA 24/09/2016</t>
    </r>
    <r>
      <rPr>
        <sz val="7.5"/>
        <color indexed="10"/>
        <rFont val="Verdana"/>
        <family val="2"/>
      </rPr>
      <t>( 1,500-40,000-10,000)</t>
    </r>
  </si>
  <si>
    <t>CELEGATO</t>
  </si>
  <si>
    <t>DIEGO</t>
  </si>
  <si>
    <t>6.24.03</t>
  </si>
  <si>
    <t>0.37.09</t>
  </si>
  <si>
    <t>0.03.35</t>
  </si>
  <si>
    <t>3.05.20</t>
  </si>
  <si>
    <t>0.03.11</t>
  </si>
  <si>
    <t>2.34.48</t>
  </si>
  <si>
    <t>M4</t>
  </si>
  <si>
    <t>Tr.Super Lungo</t>
  </si>
  <si>
    <t>CHALLENGE VENICE 2016</t>
  </si>
  <si>
    <t>13.24.45</t>
  </si>
  <si>
    <t>1.03.04</t>
  </si>
  <si>
    <t>0.06.24</t>
  </si>
  <si>
    <t>5.54.13</t>
  </si>
  <si>
    <t>0.04.43</t>
  </si>
  <si>
    <t>6.16.21</t>
  </si>
  <si>
    <r>
      <t>VENEZIA 05/06/2016</t>
    </r>
    <r>
      <rPr>
        <sz val="7.5"/>
        <color indexed="10"/>
        <rFont val="Verdana"/>
        <family val="2"/>
      </rPr>
      <t>( 3,800-180,00-42,195)</t>
    </r>
  </si>
  <si>
    <t>2.42.01</t>
  </si>
  <si>
    <t>0.29.48</t>
  </si>
  <si>
    <t>0.03.57</t>
  </si>
  <si>
    <t>1.10.09</t>
  </si>
  <si>
    <t>0.03.00</t>
  </si>
  <si>
    <t>0.55.07</t>
  </si>
  <si>
    <t>2.40.12</t>
  </si>
  <si>
    <t>0.20.30</t>
  </si>
  <si>
    <t>1.34.24</t>
  </si>
  <si>
    <t>3.16.36</t>
  </si>
  <si>
    <t>0.26.20</t>
  </si>
  <si>
    <t>0.01.32</t>
  </si>
  <si>
    <t>1.32.55</t>
  </si>
  <si>
    <t>0.01.20</t>
  </si>
  <si>
    <t>1.14.29</t>
  </si>
  <si>
    <t>1.21.54</t>
  </si>
  <si>
    <t>0.15.47</t>
  </si>
  <si>
    <t>0.01.18</t>
  </si>
  <si>
    <t>0.35.20</t>
  </si>
  <si>
    <t>0.28.28</t>
  </si>
  <si>
    <t>1.13.34</t>
  </si>
  <si>
    <t>0.13.40</t>
  </si>
  <si>
    <t>0.35.28</t>
  </si>
  <si>
    <t>0.24.26</t>
  </si>
  <si>
    <t>1.29.28</t>
  </si>
  <si>
    <t>0.19.35</t>
  </si>
  <si>
    <t>0.03.32</t>
  </si>
  <si>
    <t>0.36.29</t>
  </si>
  <si>
    <t>0.02.35</t>
  </si>
  <si>
    <t>0.27.17</t>
  </si>
  <si>
    <t>S</t>
  </si>
  <si>
    <t>1.30.07</t>
  </si>
  <si>
    <t>0.21.43</t>
  </si>
  <si>
    <t>0.03.07</t>
  </si>
  <si>
    <t>0.35.07</t>
  </si>
  <si>
    <t>0.02.44</t>
  </si>
  <si>
    <t>0.27.26</t>
  </si>
  <si>
    <t>RICCIONE 02/10/2016 ( 0,750-20,000- 5,000)</t>
  </si>
  <si>
    <t>MARCO</t>
  </si>
  <si>
    <t>Triathlon Youth</t>
  </si>
  <si>
    <t>LA TRIBALE</t>
  </si>
  <si>
    <t>0.44.59</t>
  </si>
  <si>
    <t>0.08.38</t>
  </si>
  <si>
    <t>0.21.18</t>
  </si>
  <si>
    <t>0.15.03</t>
  </si>
  <si>
    <t>YB</t>
  </si>
  <si>
    <r>
      <t>MUSSOLENTE 04/09/2016</t>
    </r>
    <r>
      <rPr>
        <sz val="7.5"/>
        <color indexed="10"/>
        <rFont val="Verdana"/>
        <family val="2"/>
      </rPr>
      <t>( 0,250- 8,000- 2,000)</t>
    </r>
  </si>
  <si>
    <t>0.15.17</t>
  </si>
  <si>
    <t>0.35.35</t>
  </si>
  <si>
    <t>0.01.13</t>
  </si>
  <si>
    <t>0.26.47</t>
  </si>
  <si>
    <t>1.15.42</t>
  </si>
  <si>
    <t>0.14.48</t>
  </si>
  <si>
    <t>0.37.17</t>
  </si>
  <si>
    <t>0.23.37</t>
  </si>
  <si>
    <t>CESTARO</t>
  </si>
  <si>
    <t>FABIO</t>
  </si>
  <si>
    <t>Dt.Sprint</t>
  </si>
  <si>
    <t>15º TROFEO CITTA' DI MANERBA DEL GARDA</t>
  </si>
  <si>
    <t>01.00.34</t>
  </si>
  <si>
    <t>0.16.42</t>
  </si>
  <si>
    <t>00.33.35</t>
  </si>
  <si>
    <t>00.10.18</t>
  </si>
  <si>
    <r>
      <t>MANERBA DG 06/03/2016</t>
    </r>
    <r>
      <rPr>
        <sz val="7.5"/>
        <color indexed="10"/>
        <rFont val="Verdana"/>
        <family val="2"/>
      </rPr>
      <t>( 5,000-20,000- 2,500)</t>
    </r>
  </si>
  <si>
    <t>Duathlon</t>
  </si>
  <si>
    <t>1^ PROVA CIRCUITO NO DRAFT</t>
  </si>
  <si>
    <t>2.09.33</t>
  </si>
  <si>
    <t>0.39.15</t>
  </si>
  <si>
    <t>1.07.23</t>
  </si>
  <si>
    <t>0.22.55</t>
  </si>
  <si>
    <r>
      <t>QUINZANO D'OGLIO 03/04/2016</t>
    </r>
    <r>
      <rPr>
        <sz val="7.5"/>
        <color indexed="10"/>
        <rFont val="Verdana"/>
        <family val="2"/>
      </rPr>
      <t>(10,000-40,000- 5,000)</t>
    </r>
  </si>
  <si>
    <t>C.I. DUATHLON CLASSICO AGE GROUP</t>
  </si>
  <si>
    <t>1.10.08</t>
  </si>
  <si>
    <t>0.12.46</t>
  </si>
  <si>
    <t>0.40.07</t>
  </si>
  <si>
    <t>0.17.15</t>
  </si>
  <si>
    <t>2.12.13</t>
  </si>
  <si>
    <t>0.24.12</t>
  </si>
  <si>
    <t>0.00.51</t>
  </si>
  <si>
    <t>1.07.59</t>
  </si>
  <si>
    <t>0.00.40</t>
  </si>
  <si>
    <t>0.38.31</t>
  </si>
  <si>
    <t>4.48.04</t>
  </si>
  <si>
    <t>0.29.29</t>
  </si>
  <si>
    <t>0.01.56</t>
  </si>
  <si>
    <t>2.47.40</t>
  </si>
  <si>
    <t>0.01.10</t>
  </si>
  <si>
    <t>1.27.49</t>
  </si>
  <si>
    <t>IDRAQUATHLON 2016</t>
  </si>
  <si>
    <t>0.38.06</t>
  </si>
  <si>
    <t>0.08.53</t>
  </si>
  <si>
    <t>0.19.07</t>
  </si>
  <si>
    <t>0.10.06</t>
  </si>
  <si>
    <t>ZIBIDO SAN GIACOMO 19/06/2016 ( 2500- 1000- 2500)</t>
  </si>
  <si>
    <t>**** COMBINATA AGE GROUP 2016 ****</t>
  </si>
  <si>
    <r>
      <t>COMBINATA 03/07/2016</t>
    </r>
    <r>
      <rPr>
        <sz val="7.5"/>
        <color indexed="10"/>
        <rFont val="Verdana"/>
        <family val="2"/>
      </rPr>
      <t>(10,000-40,000- 5,000)</t>
    </r>
  </si>
  <si>
    <t>2.27.02</t>
  </si>
  <si>
    <t>0.21.13</t>
  </si>
  <si>
    <t>1.29.29</t>
  </si>
  <si>
    <t>0.36.20</t>
  </si>
  <si>
    <t>III PROVA CIRCUITO NO DRAFT</t>
  </si>
  <si>
    <r>
      <t>RECCO 03/07/2016</t>
    </r>
    <r>
      <rPr>
        <sz val="7.5"/>
        <color indexed="10"/>
        <rFont val="Verdana"/>
        <family val="2"/>
      </rPr>
      <t>( 1,500-44,000- 8,400)</t>
    </r>
  </si>
  <si>
    <t>TRIATHLON OLIMPICO DI RECCO</t>
  </si>
  <si>
    <t>1.01.55</t>
  </si>
  <si>
    <t>0.10.29</t>
  </si>
  <si>
    <t>0.31.43</t>
  </si>
  <si>
    <t>0.19.43</t>
  </si>
  <si>
    <t>3° AQUATHLON SOLANAS DISTANZA CLASSICA</t>
  </si>
  <si>
    <t>0.38.13</t>
  </si>
  <si>
    <t>0.09.37</t>
  </si>
  <si>
    <t>0.18.34</t>
  </si>
  <si>
    <t>0.10.02</t>
  </si>
  <si>
    <r>
      <t>SINNAI 07/08/2016</t>
    </r>
    <r>
      <rPr>
        <sz val="7.5"/>
        <color indexed="10"/>
        <rFont val="Verdana"/>
        <family val="2"/>
      </rPr>
      <t>( 2500- 1000- 2500)</t>
    </r>
  </si>
  <si>
    <t>2.07.57</t>
  </si>
  <si>
    <t>0.24.27</t>
  </si>
  <si>
    <t>1.02.41</t>
  </si>
  <si>
    <t>0.40.49</t>
  </si>
  <si>
    <t>1.04.28</t>
  </si>
  <si>
    <t>0.11.54</t>
  </si>
  <si>
    <t>0.00.45</t>
  </si>
  <si>
    <t>0.32.30</t>
  </si>
  <si>
    <t>0.00.33</t>
  </si>
  <si>
    <t>0.18.46</t>
  </si>
  <si>
    <t>2.06.22</t>
  </si>
  <si>
    <t>0.21.20</t>
  </si>
  <si>
    <t>0.01.12</t>
  </si>
  <si>
    <t>0.40.54</t>
  </si>
  <si>
    <t>1.10.11</t>
  </si>
  <si>
    <t>0.16.17</t>
  </si>
  <si>
    <t>0.01.42</t>
  </si>
  <si>
    <t>0.32.21</t>
  </si>
  <si>
    <t>0.17.51</t>
  </si>
  <si>
    <t>COIN</t>
  </si>
  <si>
    <t>FILIPPO</t>
  </si>
  <si>
    <t>2.33.30</t>
  </si>
  <si>
    <t>0.27.10</t>
  </si>
  <si>
    <t>0.03.33</t>
  </si>
  <si>
    <t>1.10.31</t>
  </si>
  <si>
    <t>0.02.12</t>
  </si>
  <si>
    <t>0.50.04</t>
  </si>
  <si>
    <t>1.13.11</t>
  </si>
  <si>
    <t>0.11.48</t>
  </si>
  <si>
    <t>0.34.07</t>
  </si>
  <si>
    <t>0.27.16</t>
  </si>
  <si>
    <t>1.09.44</t>
  </si>
  <si>
    <t>0.12.54</t>
  </si>
  <si>
    <t>0.00.39</t>
  </si>
  <si>
    <t>0.32.20</t>
  </si>
  <si>
    <t>0.00.47</t>
  </si>
  <si>
    <t>0.23.04</t>
  </si>
  <si>
    <t>1.10.15</t>
  </si>
  <si>
    <t>0.32.29</t>
  </si>
  <si>
    <t>0.-</t>
  </si>
  <si>
    <t>0.19.48</t>
  </si>
  <si>
    <t>LIGNANO OLYMPIC &amp; SPRINT TRIATHLON</t>
  </si>
  <si>
    <t>2.15.56</t>
  </si>
  <si>
    <t>0.27.34</t>
  </si>
  <si>
    <t>1.02.20</t>
  </si>
  <si>
    <t>0.46.02</t>
  </si>
  <si>
    <r>
      <t>LIGNANO SABBIADORO 09/10/2016</t>
    </r>
    <r>
      <rPr>
        <sz val="7.5"/>
        <color indexed="10"/>
        <rFont val="Verdana"/>
        <family val="2"/>
      </rPr>
      <t>( 1,500-40,000-10,000)</t>
    </r>
  </si>
  <si>
    <t>CRISCUOLO</t>
  </si>
  <si>
    <t>MASSIMILIANO</t>
  </si>
  <si>
    <t>2.30.57</t>
  </si>
  <si>
    <t>0.25.31</t>
  </si>
  <si>
    <t>1.13.28</t>
  </si>
  <si>
    <t>0.00.55</t>
  </si>
  <si>
    <t>0.49.39</t>
  </si>
  <si>
    <t>M2</t>
  </si>
  <si>
    <t>2.30.56</t>
  </si>
  <si>
    <t>0.25.27</t>
  </si>
  <si>
    <t>0.03.27</t>
  </si>
  <si>
    <t>1.10.47</t>
  </si>
  <si>
    <t>0.01.39</t>
  </si>
  <si>
    <t>0.49.36</t>
  </si>
  <si>
    <t>2.29.21</t>
  </si>
  <si>
    <t>0.27.58</t>
  </si>
  <si>
    <t>1.04.48</t>
  </si>
  <si>
    <t>0.56.35</t>
  </si>
  <si>
    <t>2.21.07</t>
  </si>
  <si>
    <t>0.23.50</t>
  </si>
  <si>
    <t>1.03.16</t>
  </si>
  <si>
    <t>0.50.53</t>
  </si>
  <si>
    <t>FAVARETTO</t>
  </si>
  <si>
    <t>STEFANO</t>
  </si>
  <si>
    <t>TRIATHLON MEDIO DI VOLANO</t>
  </si>
  <si>
    <t>4.56.55</t>
  </si>
  <si>
    <t>0.31.48</t>
  </si>
  <si>
    <t>2.40.56</t>
  </si>
  <si>
    <t>1.44.11</t>
  </si>
  <si>
    <r>
      <t>LIDO DI VOLANO 17/04/2016</t>
    </r>
    <r>
      <rPr>
        <sz val="7.5"/>
        <color indexed="10"/>
        <rFont val="Verdana"/>
        <family val="2"/>
      </rPr>
      <t>( 1,900-86,500-21,000)</t>
    </r>
  </si>
  <si>
    <t>11.23.53</t>
  </si>
  <si>
    <t>1.10.18</t>
  </si>
  <si>
    <t>0.07.19</t>
  </si>
  <si>
    <t>5.38.47</t>
  </si>
  <si>
    <t>0.07.11</t>
  </si>
  <si>
    <t>4.20.18</t>
  </si>
  <si>
    <t>FERRARO</t>
  </si>
  <si>
    <t>LORENZO</t>
  </si>
  <si>
    <t>01.08.16</t>
  </si>
  <si>
    <t>0.19.06</t>
  </si>
  <si>
    <t>00.37.24</t>
  </si>
  <si>
    <t>00.11.47</t>
  </si>
  <si>
    <t>1.24.34</t>
  </si>
  <si>
    <t>0.18.16</t>
  </si>
  <si>
    <t>0.46.28</t>
  </si>
  <si>
    <t>0.19.50</t>
  </si>
  <si>
    <t>TRIATHLON SPRINT CITTA' DI LIGNANO</t>
  </si>
  <si>
    <t>0.16.02</t>
  </si>
  <si>
    <t>0.33.57</t>
  </si>
  <si>
    <t>0.20.10</t>
  </si>
  <si>
    <r>
      <t>LIGNANO SABBIADORO 30/04/2016</t>
    </r>
    <r>
      <rPr>
        <sz val="7.5"/>
        <color indexed="10"/>
        <rFont val="Verdana"/>
        <family val="2"/>
      </rPr>
      <t>( 0,750-20,000- 5,000)</t>
    </r>
  </si>
  <si>
    <t>0.50.14</t>
  </si>
  <si>
    <t>1.12.38</t>
  </si>
  <si>
    <t>0.16.23</t>
  </si>
  <si>
    <t>0.34.27</t>
  </si>
  <si>
    <t>0.21.48</t>
  </si>
  <si>
    <t>2.38.20</t>
  </si>
  <si>
    <t>0.36.04</t>
  </si>
  <si>
    <t>1.09.47</t>
  </si>
  <si>
    <t>0.52.29</t>
  </si>
  <si>
    <t>1.15.01</t>
  </si>
  <si>
    <t>0.16.36</t>
  </si>
  <si>
    <t>0.00.38</t>
  </si>
  <si>
    <t>0.00.49</t>
  </si>
  <si>
    <t>0.21.51</t>
  </si>
  <si>
    <t>FONTANA</t>
  </si>
  <si>
    <t>RENATO</t>
  </si>
  <si>
    <t>1.39.38</t>
  </si>
  <si>
    <t>0.24.20</t>
  </si>
  <si>
    <t>0.52.52</t>
  </si>
  <si>
    <t>0.22.26</t>
  </si>
  <si>
    <t>Tr.S.Sprint</t>
  </si>
  <si>
    <t>TRIATHLON SUPERSPRINT CITTÀ DI VITTORIO</t>
  </si>
  <si>
    <t>00.49.50</t>
  </si>
  <si>
    <r>
      <t>VITTORIO VENETO 19/06/2016</t>
    </r>
    <r>
      <rPr>
        <sz val="7.5"/>
        <color indexed="10"/>
        <rFont val="Verdana"/>
        <family val="2"/>
      </rPr>
      <t>( 0,400-10,000- 2,500)</t>
    </r>
  </si>
  <si>
    <t>1.26.31</t>
  </si>
  <si>
    <t>0.18.40</t>
  </si>
  <si>
    <t>0.03.06</t>
  </si>
  <si>
    <t>0.38.26</t>
  </si>
  <si>
    <t>0.25.01</t>
  </si>
  <si>
    <t>GRAZIAN</t>
  </si>
  <si>
    <t>MATTEO</t>
  </si>
  <si>
    <t>00.46.58</t>
  </si>
  <si>
    <t>1.21.16</t>
  </si>
  <si>
    <t>0.13.15</t>
  </si>
  <si>
    <t>0.39.48</t>
  </si>
  <si>
    <t>0.28.13</t>
  </si>
  <si>
    <t>1.24.53</t>
  </si>
  <si>
    <t>0.14.28</t>
  </si>
  <si>
    <t>0.39.04</t>
  </si>
  <si>
    <t>0.01.25</t>
  </si>
  <si>
    <t>0.28.36</t>
  </si>
  <si>
    <t>LUGATO</t>
  </si>
  <si>
    <t>VITTORIO</t>
  </si>
  <si>
    <t>LAGUNA LIGERMAN</t>
  </si>
  <si>
    <t>1.22.11</t>
  </si>
  <si>
    <t>0.15.36</t>
  </si>
  <si>
    <t>0.03.08</t>
  </si>
  <si>
    <t>0.38.36</t>
  </si>
  <si>
    <t>0.23.32</t>
  </si>
  <si>
    <r>
      <t>CAVALLINO-TREPORTI 23/04/2016</t>
    </r>
    <r>
      <rPr>
        <sz val="7.5"/>
        <color indexed="10"/>
        <rFont val="Verdana"/>
        <family val="2"/>
      </rPr>
      <t>( 0,750-20,000- 5,000)</t>
    </r>
  </si>
  <si>
    <t>3.12.48</t>
  </si>
  <si>
    <t>0.36.46</t>
  </si>
  <si>
    <t>0.04.50</t>
  </si>
  <si>
    <t>1.34.02</t>
  </si>
  <si>
    <t>0.02.15</t>
  </si>
  <si>
    <t>0.54.55</t>
  </si>
  <si>
    <t>1.20.41</t>
  </si>
  <si>
    <t>0.15.05</t>
  </si>
  <si>
    <t>0.40.18</t>
  </si>
  <si>
    <t>0.25.18</t>
  </si>
  <si>
    <t>1.23.16</t>
  </si>
  <si>
    <t>0.16.22</t>
  </si>
  <si>
    <t>0.02.05</t>
  </si>
  <si>
    <t>0.38.40</t>
  </si>
  <si>
    <t>0.01.35</t>
  </si>
  <si>
    <t>0.24.34</t>
  </si>
  <si>
    <t>1.19.24</t>
  </si>
  <si>
    <t>0.16.49</t>
  </si>
  <si>
    <t>0.37.50</t>
  </si>
  <si>
    <t>0.24.45</t>
  </si>
  <si>
    <r>
      <t>LIGNANO SABBIADORO 09/10/2016</t>
    </r>
    <r>
      <rPr>
        <sz val="7.5"/>
        <color indexed="10"/>
        <rFont val="Verdana"/>
        <family val="2"/>
      </rPr>
      <t>( 0,750-20,000- 5,000)</t>
    </r>
  </si>
  <si>
    <t>MARTIN</t>
  </si>
  <si>
    <t>MICHELE</t>
  </si>
  <si>
    <t>1.17.41</t>
  </si>
  <si>
    <t>0.15.08</t>
  </si>
  <si>
    <t>0.36.19</t>
  </si>
  <si>
    <t>0.00.56</t>
  </si>
  <si>
    <t>0.23.22</t>
  </si>
  <si>
    <t>2.59.47</t>
  </si>
  <si>
    <t>0.32.52</t>
  </si>
  <si>
    <t>0.03.46</t>
  </si>
  <si>
    <t>1.24.32</t>
  </si>
  <si>
    <t>0.02.03</t>
  </si>
  <si>
    <t>0.56.34</t>
  </si>
  <si>
    <t>1.16.25</t>
  </si>
  <si>
    <t>0.15.23</t>
  </si>
  <si>
    <t>0.35.25</t>
  </si>
  <si>
    <t>0.25.37</t>
  </si>
  <si>
    <t>1.21.00</t>
  </si>
  <si>
    <t>0.17.53</t>
  </si>
  <si>
    <t>0.34.54</t>
  </si>
  <si>
    <t>0.01.03</t>
  </si>
  <si>
    <t>0.25.56</t>
  </si>
  <si>
    <t>TRIATHLON SPRINT DI JESOLO</t>
  </si>
  <si>
    <t>1.25.09</t>
  </si>
  <si>
    <t>0.20.22</t>
  </si>
  <si>
    <t>0.38.10</t>
  </si>
  <si>
    <t>0.26.37</t>
  </si>
  <si>
    <r>
      <t>JESOLO 24/09/2016</t>
    </r>
    <r>
      <rPr>
        <sz val="7.5"/>
        <color indexed="10"/>
        <rFont val="Verdana"/>
        <family val="2"/>
      </rPr>
      <t>( 0,750-20,000- 5,000)</t>
    </r>
  </si>
  <si>
    <t>1.16.03</t>
  </si>
  <si>
    <t>0.16.24</t>
  </si>
  <si>
    <t>0.25.16</t>
  </si>
  <si>
    <t>MASCOTTO</t>
  </si>
  <si>
    <t>1.15.24</t>
  </si>
  <si>
    <t>0.14.40</t>
  </si>
  <si>
    <t>0.41.18</t>
  </si>
  <si>
    <t>0.19.26</t>
  </si>
  <si>
    <t>S2</t>
  </si>
  <si>
    <t>2.39.20</t>
  </si>
  <si>
    <t>0.28.27</t>
  </si>
  <si>
    <t>1.09.15</t>
  </si>
  <si>
    <t>0.56.29</t>
  </si>
  <si>
    <t>1.08.40</t>
  </si>
  <si>
    <t>0.12.01</t>
  </si>
  <si>
    <t>0.33.30</t>
  </si>
  <si>
    <t>0.23.09</t>
  </si>
  <si>
    <t>2.37.21</t>
  </si>
  <si>
    <t>0.22.37</t>
  </si>
  <si>
    <t>0.01.04</t>
  </si>
  <si>
    <t>1.21.21</t>
  </si>
  <si>
    <t>0.51.26</t>
  </si>
  <si>
    <t>1.07.32</t>
  </si>
  <si>
    <t>0.13.23</t>
  </si>
  <si>
    <t>0.32.54</t>
  </si>
  <si>
    <t>0.00.43</t>
  </si>
  <si>
    <t>1.08.46</t>
  </si>
  <si>
    <t>0.13.03</t>
  </si>
  <si>
    <t>0.31.31</t>
  </si>
  <si>
    <t>0.01.28</t>
  </si>
  <si>
    <t>0.21.02</t>
  </si>
  <si>
    <r>
      <t>PESCHIERA DEL GARDA 25/09/2016</t>
    </r>
    <r>
      <rPr>
        <sz val="7.5"/>
        <color indexed="10"/>
        <rFont val="Verdana"/>
        <family val="2"/>
      </rPr>
      <t>( 0,750-20,000- 5,000)</t>
    </r>
  </si>
  <si>
    <t>1.21.01</t>
  </si>
  <si>
    <t>0.34.29</t>
  </si>
  <si>
    <t>0.22.43</t>
  </si>
  <si>
    <t>MENEGAZZI</t>
  </si>
  <si>
    <t>2.34.54</t>
  </si>
  <si>
    <t>0.29.15</t>
  </si>
  <si>
    <t>1.17.32</t>
  </si>
  <si>
    <t>0.00.58</t>
  </si>
  <si>
    <t>0.45.40</t>
  </si>
  <si>
    <t>5.39.35</t>
  </si>
  <si>
    <t>0.02.18</t>
  </si>
  <si>
    <t>3.01.14</t>
  </si>
  <si>
    <t>1.58.34</t>
  </si>
  <si>
    <t>IRONDELTA 2016</t>
  </si>
  <si>
    <t>2.24.11</t>
  </si>
  <si>
    <t>0.25.30</t>
  </si>
  <si>
    <t>1.07.12</t>
  </si>
  <si>
    <t>0.51.29</t>
  </si>
  <si>
    <r>
      <t>LIDO DELLE NAZIONI 18/09/2016</t>
    </r>
    <r>
      <rPr>
        <sz val="7.5"/>
        <color indexed="10"/>
        <rFont val="Verdana"/>
        <family val="2"/>
      </rPr>
      <t>( 1,500-40,000-10,000)</t>
    </r>
  </si>
  <si>
    <t>2.27.10</t>
  </si>
  <si>
    <t>0.25.48</t>
  </si>
  <si>
    <t>1.05.07</t>
  </si>
  <si>
    <t>0.53.33</t>
  </si>
  <si>
    <t>1.10.04</t>
  </si>
  <si>
    <t>0.14.51</t>
  </si>
  <si>
    <t>0.33.03</t>
  </si>
  <si>
    <t>0.22.10</t>
  </si>
  <si>
    <t>MENTI</t>
  </si>
  <si>
    <t>NICOLA</t>
  </si>
  <si>
    <t>Aqu.Promozion.</t>
  </si>
  <si>
    <t>1.19.43</t>
  </si>
  <si>
    <t>0.34.04</t>
  </si>
  <si>
    <t>0.40.03</t>
  </si>
  <si>
    <r>
      <t>CAVALLINO-TREPORTI 24/04/2016</t>
    </r>
    <r>
      <rPr>
        <sz val="7.5"/>
        <color indexed="10"/>
        <rFont val="Verdana"/>
        <family val="2"/>
      </rPr>
      <t>(- 1500- 10000)</t>
    </r>
  </si>
  <si>
    <t>2.44.51</t>
  </si>
  <si>
    <t>0.30.25</t>
  </si>
  <si>
    <t>0.03.13</t>
  </si>
  <si>
    <t>1.20.45</t>
  </si>
  <si>
    <t>0.48.26</t>
  </si>
  <si>
    <t>2.44.18</t>
  </si>
  <si>
    <t>0.29.23</t>
  </si>
  <si>
    <t>0.05.15</t>
  </si>
  <si>
    <t>1.16.26</t>
  </si>
  <si>
    <t>0.03.21</t>
  </si>
  <si>
    <t>0.49.53</t>
  </si>
  <si>
    <t>3.10.01</t>
  </si>
  <si>
    <t>0.26.57</t>
  </si>
  <si>
    <t>1.55.52</t>
  </si>
  <si>
    <t>0.47.12</t>
  </si>
  <si>
    <t>18° TRIATH. SPRINT INSIEME A G.LUCA</t>
  </si>
  <si>
    <t>1.21.46</t>
  </si>
  <si>
    <t>0.13.47</t>
  </si>
  <si>
    <t>0.35.47</t>
  </si>
  <si>
    <t>0.32.12</t>
  </si>
  <si>
    <r>
      <t>UDINE 17/07/2016</t>
    </r>
    <r>
      <rPr>
        <sz val="7.5"/>
        <color indexed="10"/>
        <rFont val="Verdana"/>
        <family val="2"/>
      </rPr>
      <t>( 0,750-20,000- 5,000)</t>
    </r>
  </si>
  <si>
    <t>2.36.37</t>
  </si>
  <si>
    <t>0.29.27</t>
  </si>
  <si>
    <t>1.11.14</t>
  </si>
  <si>
    <t>0.55.56</t>
  </si>
  <si>
    <t>1.20.59</t>
  </si>
  <si>
    <t>0.19.05</t>
  </si>
  <si>
    <t>0.02.45</t>
  </si>
  <si>
    <t>0.02.34</t>
  </si>
  <si>
    <t>0.22.06</t>
  </si>
  <si>
    <t>2.30.58</t>
  </si>
  <si>
    <t>0.30.07</t>
  </si>
  <si>
    <t>1.09.01</t>
  </si>
  <si>
    <t>0.51.50</t>
  </si>
  <si>
    <t>MOROSIN</t>
  </si>
  <si>
    <t>CLAUDIA</t>
  </si>
  <si>
    <t>2.42.02</t>
  </si>
  <si>
    <t>0.32.39</t>
  </si>
  <si>
    <t>1.18.05</t>
  </si>
  <si>
    <t>0.48.34</t>
  </si>
  <si>
    <t>2.36.21</t>
  </si>
  <si>
    <t>0.32.05</t>
  </si>
  <si>
    <t>1.12.52</t>
  </si>
  <si>
    <t>0.01.44</t>
  </si>
  <si>
    <t>0.46.33</t>
  </si>
  <si>
    <t>2.50.23</t>
  </si>
  <si>
    <t>0.27.29</t>
  </si>
  <si>
    <t>1.41.54</t>
  </si>
  <si>
    <t>0.41.00</t>
  </si>
  <si>
    <t>1.16.45</t>
  </si>
  <si>
    <t>0.13.42</t>
  </si>
  <si>
    <t>0.34.47</t>
  </si>
  <si>
    <t>0.28.16</t>
  </si>
  <si>
    <t>2.28.35</t>
  </si>
  <si>
    <t>0.31.04</t>
  </si>
  <si>
    <t>1.07.25</t>
  </si>
  <si>
    <t>0.50.06</t>
  </si>
  <si>
    <t>1.29.54</t>
  </si>
  <si>
    <t>0.02.31</t>
  </si>
  <si>
    <t>0.37.54</t>
  </si>
  <si>
    <t>0.24.31</t>
  </si>
  <si>
    <t>2.36.09</t>
  </si>
  <si>
    <t>0.34.08</t>
  </si>
  <si>
    <t>1.14.59</t>
  </si>
  <si>
    <t>0.47.02</t>
  </si>
  <si>
    <t>PETENA'</t>
  </si>
  <si>
    <t>1.17.46</t>
  </si>
  <si>
    <t>0.16.31</t>
  </si>
  <si>
    <t>0.35.34</t>
  </si>
  <si>
    <t>0.25.41</t>
  </si>
  <si>
    <t>TRIATHLON OLIMPICO BRASIMONE</t>
  </si>
  <si>
    <t>2.53.09</t>
  </si>
  <si>
    <t>0.33.59</t>
  </si>
  <si>
    <t>1.30.44</t>
  </si>
  <si>
    <r>
      <t>CAMUGNANO 24/07/2016</t>
    </r>
    <r>
      <rPr>
        <sz val="7.5"/>
        <color indexed="10"/>
        <rFont val="Verdana"/>
        <family val="2"/>
      </rPr>
      <t>( 1,500-40,000-10,000)</t>
    </r>
  </si>
  <si>
    <t>1.12.37</t>
  </si>
  <si>
    <t>0.15.28</t>
  </si>
  <si>
    <t>0.01.00</t>
  </si>
  <si>
    <t>0.35.16</t>
  </si>
  <si>
    <t>0.19.41</t>
  </si>
  <si>
    <t>TRIATHLON OLIMPICO DI JESOLO</t>
  </si>
  <si>
    <t>2.36.03</t>
  </si>
  <si>
    <t>0.43.41</t>
  </si>
  <si>
    <t>1.11.13</t>
  </si>
  <si>
    <t>0.41.09</t>
  </si>
  <si>
    <r>
      <t>JESOLO 25/09/2016</t>
    </r>
    <r>
      <rPr>
        <sz val="7.5"/>
        <color indexed="10"/>
        <rFont val="Verdana"/>
        <family val="2"/>
      </rPr>
      <t>( 1,500-40,000-10,000)</t>
    </r>
  </si>
  <si>
    <t>POLI</t>
  </si>
  <si>
    <t>MASSIMO</t>
  </si>
  <si>
    <t>2.09.32</t>
  </si>
  <si>
    <t>0.38.01</t>
  </si>
  <si>
    <t>1.04.41</t>
  </si>
  <si>
    <t>0.27.40</t>
  </si>
  <si>
    <t>0.33.15</t>
  </si>
  <si>
    <t>1.01.35</t>
  </si>
  <si>
    <t>0.12.10</t>
  </si>
  <si>
    <t>0.31.32</t>
  </si>
  <si>
    <t>2.14.52</t>
  </si>
  <si>
    <t>1.07.36</t>
  </si>
  <si>
    <t>0.41.10</t>
  </si>
  <si>
    <t>4° TROFEO CITTÀ DI MANERBA DEL GARDA</t>
  </si>
  <si>
    <t>01.03.56</t>
  </si>
  <si>
    <t>0.12.03</t>
  </si>
  <si>
    <t>00.32.17</t>
  </si>
  <si>
    <t>00.19.37</t>
  </si>
  <si>
    <r>
      <t>MANERBA DEL GARDA 15/05/2016</t>
    </r>
    <r>
      <rPr>
        <sz val="7.5"/>
        <color indexed="10"/>
        <rFont val="Verdana"/>
        <family val="2"/>
      </rPr>
      <t>( 0,750-20,000- 5,000)</t>
    </r>
  </si>
  <si>
    <t>2.25.28</t>
  </si>
  <si>
    <t>0.21.46</t>
  </si>
  <si>
    <t>1.25.23</t>
  </si>
  <si>
    <t>0.36.14</t>
  </si>
  <si>
    <t>2.15.53</t>
  </si>
  <si>
    <t>0.23.16</t>
  </si>
  <si>
    <t>0.01.22</t>
  </si>
  <si>
    <t>0.41.05</t>
  </si>
  <si>
    <t>IDROMAN OLIMPIC TRIATHLON</t>
  </si>
  <si>
    <t>02.39.50</t>
  </si>
  <si>
    <t>0.26.03</t>
  </si>
  <si>
    <t>01.31.52</t>
  </si>
  <si>
    <t>00.41.57</t>
  </si>
  <si>
    <r>
      <t>IDRO 26/06/2016</t>
    </r>
    <r>
      <rPr>
        <sz val="7.5"/>
        <color indexed="10"/>
        <rFont val="Verdana"/>
        <family val="2"/>
      </rPr>
      <t>( 1,500-39,000-10,000)</t>
    </r>
  </si>
  <si>
    <t>5° TORVISCOSATHLON</t>
  </si>
  <si>
    <t>0.59.14</t>
  </si>
  <si>
    <t>0.11.43</t>
  </si>
  <si>
    <t>0.29.37</t>
  </si>
  <si>
    <t>0.17.54</t>
  </si>
  <si>
    <r>
      <t>TORVISCOSA 29/06/2016</t>
    </r>
    <r>
      <rPr>
        <sz val="7.5"/>
        <color indexed="10"/>
        <rFont val="Verdana"/>
        <family val="2"/>
      </rPr>
      <t>( 0,750-20,000- 5,000)</t>
    </r>
  </si>
  <si>
    <t>1 TRIATHLON KIDS</t>
  </si>
  <si>
    <t>0.44.47</t>
  </si>
  <si>
    <r>
      <t>SPRESIANO 02/07/2016</t>
    </r>
    <r>
      <rPr>
        <sz val="7.5"/>
        <color indexed="10"/>
        <rFont val="Verdana"/>
        <family val="2"/>
      </rPr>
      <t>( 0,400-10,000- 2,500)</t>
    </r>
  </si>
  <si>
    <t>1.02.14</t>
  </si>
  <si>
    <t>0.10.46</t>
  </si>
  <si>
    <t>0.31.19</t>
  </si>
  <si>
    <t>0.20.09</t>
  </si>
  <si>
    <t>0.22.15</t>
  </si>
  <si>
    <t>CAMUGNANO 24/07/2016 ( 1,500-40,000-10,000)</t>
  </si>
  <si>
    <t>1.02.44</t>
  </si>
  <si>
    <t>0.11.59</t>
  </si>
  <si>
    <t>0.00.34</t>
  </si>
  <si>
    <t>0.32.37</t>
  </si>
  <si>
    <t>0.00.42</t>
  </si>
  <si>
    <t>CHIOGGIA 11/09/2016 ( 0,750-20,000- 5,000)</t>
  </si>
  <si>
    <t>0.22.02</t>
  </si>
  <si>
    <t>LIDO DELLE NAZIONI 18/09/2016 ( 1,500-40,000-10,000)</t>
  </si>
  <si>
    <t>0.21.14</t>
  </si>
  <si>
    <t>1.01.57</t>
  </si>
  <si>
    <t>0.01.08</t>
  </si>
  <si>
    <t>PESCHIERA DEL GARDA 24/09/2016 ( 1,500-40,000-10,000)</t>
  </si>
  <si>
    <t>POZZER</t>
  </si>
  <si>
    <t>FRANCO</t>
  </si>
  <si>
    <t>12.56.55</t>
  </si>
  <si>
    <t>1.14.06</t>
  </si>
  <si>
    <t>0.10.50</t>
  </si>
  <si>
    <t>5.56.42</t>
  </si>
  <si>
    <t>0.05.45</t>
  </si>
  <si>
    <t>5.29.32</t>
  </si>
  <si>
    <t>M5</t>
  </si>
  <si>
    <t>3.01.09</t>
  </si>
  <si>
    <t>0.30.01</t>
  </si>
  <si>
    <t>1.27.27</t>
  </si>
  <si>
    <t>1.00.05</t>
  </si>
  <si>
    <t>GARMIN TRIO FORTE SPRINT</t>
  </si>
  <si>
    <t>1.40.45</t>
  </si>
  <si>
    <t>0.22.12</t>
  </si>
  <si>
    <t>0.49.25</t>
  </si>
  <si>
    <t>0.02.41</t>
  </si>
  <si>
    <t>0.23.53</t>
  </si>
  <si>
    <r>
      <t>FORTE DEI MARMI 11/09/2016</t>
    </r>
    <r>
      <rPr>
        <sz val="7.5"/>
        <color indexed="10"/>
        <rFont val="Verdana"/>
        <family val="2"/>
      </rPr>
      <t>( 0,750-20,000- 5,000)</t>
    </r>
  </si>
  <si>
    <t>1.22.05</t>
  </si>
  <si>
    <t>0.15.18</t>
  </si>
  <si>
    <t>0.35.48</t>
  </si>
  <si>
    <t>0.01.11</t>
  </si>
  <si>
    <t>0.27.33</t>
  </si>
  <si>
    <t>0.14.54</t>
  </si>
  <si>
    <t>0.35.11</t>
  </si>
  <si>
    <t>0.22.32</t>
  </si>
  <si>
    <t>1.17.23</t>
  </si>
  <si>
    <t>0.16.10</t>
  </si>
  <si>
    <t>0.02.33</t>
  </si>
  <si>
    <t>0.32.46</t>
  </si>
  <si>
    <t>0.02.47</t>
  </si>
  <si>
    <t>0.23.07</t>
  </si>
  <si>
    <t>1.30.08</t>
  </si>
  <si>
    <t>0.35.09</t>
  </si>
  <si>
    <t>0.02.51</t>
  </si>
  <si>
    <t>0.27.27</t>
  </si>
  <si>
    <t>RIGO</t>
  </si>
  <si>
    <t>ALESSANDRO</t>
  </si>
  <si>
    <t>3.00.58</t>
  </si>
  <si>
    <t>0.31.29</t>
  </si>
  <si>
    <t>1.20.32</t>
  </si>
  <si>
    <t>1.04.22</t>
  </si>
  <si>
    <t>7.05.08</t>
  </si>
  <si>
    <t>0.36.55</t>
  </si>
  <si>
    <t>0.03.45</t>
  </si>
  <si>
    <t>3.27.17</t>
  </si>
  <si>
    <t>0.04.35</t>
  </si>
  <si>
    <t>2.52.36</t>
  </si>
  <si>
    <t>2.52.02</t>
  </si>
  <si>
    <t>0.30.13</t>
  </si>
  <si>
    <t>1.14.14</t>
  </si>
  <si>
    <t>0.02.24</t>
  </si>
  <si>
    <t>1.00.36</t>
  </si>
  <si>
    <t>1.17.44</t>
  </si>
  <si>
    <t>0.13.55</t>
  </si>
  <si>
    <t>0.34.39</t>
  </si>
  <si>
    <t>0.29.10</t>
  </si>
  <si>
    <t>2.55.55</t>
  </si>
  <si>
    <t>0.30.52</t>
  </si>
  <si>
    <t>1.10.56</t>
  </si>
  <si>
    <t>1.14.07</t>
  </si>
  <si>
    <t>1.19.45</t>
  </si>
  <si>
    <t>0.14.46</t>
  </si>
  <si>
    <t>0.34.57</t>
  </si>
  <si>
    <t>0.01.23</t>
  </si>
  <si>
    <t>0.27.42</t>
  </si>
  <si>
    <t>0.14.01</t>
  </si>
  <si>
    <t>0.34.33</t>
  </si>
  <si>
    <t>0.25.25</t>
  </si>
  <si>
    <t>0.21.15</t>
  </si>
  <si>
    <t>0.35.05</t>
  </si>
  <si>
    <t>RIZZO</t>
  </si>
  <si>
    <t>RICCARDO</t>
  </si>
  <si>
    <t>00.45.31</t>
  </si>
  <si>
    <t>1.18.09</t>
  </si>
  <si>
    <t>0.18.00</t>
  </si>
  <si>
    <t>0.34.50</t>
  </si>
  <si>
    <t>0.25.19</t>
  </si>
  <si>
    <t>0.17.49</t>
  </si>
  <si>
    <t>0.00.52</t>
  </si>
  <si>
    <t>0.34.43</t>
  </si>
  <si>
    <t>0.26.35</t>
  </si>
  <si>
    <t>RONCATO</t>
  </si>
  <si>
    <t>3.17.07</t>
  </si>
  <si>
    <t>0.30.03</t>
  </si>
  <si>
    <t>0.04.05</t>
  </si>
  <si>
    <t>1.32.10</t>
  </si>
  <si>
    <t>1.08.15</t>
  </si>
  <si>
    <t>S3</t>
  </si>
  <si>
    <t>1.27.41</t>
  </si>
  <si>
    <t>0.13.49</t>
  </si>
  <si>
    <t>0.43.16</t>
  </si>
  <si>
    <t>0.30.36</t>
  </si>
  <si>
    <t>1.24.38</t>
  </si>
  <si>
    <t>0.14.27</t>
  </si>
  <si>
    <t>0.01.16</t>
  </si>
  <si>
    <t>0.42.16</t>
  </si>
  <si>
    <t>0.25.44</t>
  </si>
  <si>
    <t>1.13.04</t>
  </si>
  <si>
    <t>0.13.54</t>
  </si>
  <si>
    <t>0.34.44</t>
  </si>
  <si>
    <t>1.23.02</t>
  </si>
  <si>
    <t>0.14.22</t>
  </si>
  <si>
    <t>0.01.51</t>
  </si>
  <si>
    <t>0.39.13</t>
  </si>
  <si>
    <t>0.25.34</t>
  </si>
  <si>
    <t>1.23.46</t>
  </si>
  <si>
    <t>0.39.53</t>
  </si>
  <si>
    <t>0.25.15</t>
  </si>
  <si>
    <t>1.29.55</t>
  </si>
  <si>
    <t>0.22.25</t>
  </si>
  <si>
    <t>SBROGIÒ</t>
  </si>
  <si>
    <t>GIANLUIGI</t>
  </si>
  <si>
    <t>00.44.47</t>
  </si>
  <si>
    <t>SCANFERLA</t>
  </si>
  <si>
    <t>TIZIANO</t>
  </si>
  <si>
    <t>1.05.45</t>
  </si>
  <si>
    <t>0.10.38</t>
  </si>
  <si>
    <t>0.32.31</t>
  </si>
  <si>
    <t>0.20.37</t>
  </si>
  <si>
    <t>1.17.15</t>
  </si>
  <si>
    <t>0.44.12</t>
  </si>
  <si>
    <t>0.21.09</t>
  </si>
  <si>
    <t>2.27.49</t>
  </si>
  <si>
    <t>0.23.08</t>
  </si>
  <si>
    <t>1.12.33</t>
  </si>
  <si>
    <t>0.49.54</t>
  </si>
  <si>
    <t>01.09.46</t>
  </si>
  <si>
    <t>0.11.56</t>
  </si>
  <si>
    <t>00.34.29</t>
  </si>
  <si>
    <t>00.23.22</t>
  </si>
  <si>
    <t>0.23.34</t>
  </si>
  <si>
    <t>0.04.47</t>
  </si>
  <si>
    <t>BARDOLINO 18/06/2016 ( 1,500-40,000-10,000)</t>
  </si>
  <si>
    <t>1.05.22</t>
  </si>
  <si>
    <t>0.09.57</t>
  </si>
  <si>
    <t>0.31.52</t>
  </si>
  <si>
    <t>0.23.33</t>
  </si>
  <si>
    <t>2.25.09</t>
  </si>
  <si>
    <t>0.24.28</t>
  </si>
  <si>
    <t>1.07.17</t>
  </si>
  <si>
    <t>0.53.24</t>
  </si>
  <si>
    <t>1.09.28</t>
  </si>
  <si>
    <t>0.11.39</t>
  </si>
  <si>
    <t>0.32.58</t>
  </si>
  <si>
    <t>0.00.50</t>
  </si>
  <si>
    <t>0.23.18</t>
  </si>
  <si>
    <t>1.10.37</t>
  </si>
  <si>
    <t>0.13.06</t>
  </si>
  <si>
    <t>1.15.02</t>
  </si>
  <si>
    <t>0.14.41</t>
  </si>
  <si>
    <t>0.01.34</t>
  </si>
  <si>
    <t>0.34.34</t>
  </si>
  <si>
    <t>0.34.28</t>
  </si>
  <si>
    <t>0.02.36</t>
  </si>
  <si>
    <t>SIMIONATO</t>
  </si>
  <si>
    <t>01.00.30</t>
  </si>
  <si>
    <t>00.33.41</t>
  </si>
  <si>
    <t>00.10.13</t>
  </si>
  <si>
    <t>2.05.14</t>
  </si>
  <si>
    <t>0.37.19</t>
  </si>
  <si>
    <t>1.07.09</t>
  </si>
  <si>
    <t>0.20.46</t>
  </si>
  <si>
    <t>1.08.51</t>
  </si>
  <si>
    <t>0.39.12</t>
  </si>
  <si>
    <t>0.16.45</t>
  </si>
  <si>
    <t>4.36.13</t>
  </si>
  <si>
    <t>0.30.41</t>
  </si>
  <si>
    <t>0.02.21</t>
  </si>
  <si>
    <t>2.38.15</t>
  </si>
  <si>
    <t>0.01.06</t>
  </si>
  <si>
    <t>1.23.50</t>
  </si>
  <si>
    <t>0.38.16</t>
  </si>
  <si>
    <t>2.12.29</t>
  </si>
  <si>
    <t>0.25.50</t>
  </si>
  <si>
    <t>0.02.23</t>
  </si>
  <si>
    <t>1.04.25</t>
  </si>
  <si>
    <t>0.01.27</t>
  </si>
  <si>
    <t>0.38.24</t>
  </si>
  <si>
    <t>0.37.18</t>
  </si>
  <si>
    <t>0.08.36</t>
  </si>
  <si>
    <t>0.19.15</t>
  </si>
  <si>
    <t>0.09.27</t>
  </si>
  <si>
    <r>
      <t>ZIBIDO SAN GIACOMO 19/06/2016</t>
    </r>
    <r>
      <rPr>
        <sz val="7.5"/>
        <color indexed="10"/>
        <rFont val="Verdana"/>
        <family val="2"/>
      </rPr>
      <t>( 2500- 1000- 2500)</t>
    </r>
  </si>
  <si>
    <t>2.37.38</t>
  </si>
  <si>
    <t>0.23.59</t>
  </si>
  <si>
    <t>1.30.54</t>
  </si>
  <si>
    <t>0.42.45</t>
  </si>
  <si>
    <t>1.01.18</t>
  </si>
  <si>
    <t>0.11.52</t>
  </si>
  <si>
    <t>0.30.19</t>
  </si>
  <si>
    <t>0.13.34</t>
  </si>
  <si>
    <t>0.00.32</t>
  </si>
  <si>
    <t>0.32.45</t>
  </si>
  <si>
    <t>0.19.32</t>
  </si>
  <si>
    <t>2.48.24</t>
  </si>
  <si>
    <t>1.37.22</t>
  </si>
  <si>
    <t>0.43.50</t>
  </si>
  <si>
    <t>0.01.33</t>
  </si>
  <si>
    <t>0.32.23</t>
  </si>
  <si>
    <t>STOCCO</t>
  </si>
  <si>
    <t>ALDO</t>
  </si>
  <si>
    <t>2.34.42</t>
  </si>
  <si>
    <t>0.49.11</t>
  </si>
  <si>
    <t>1.16.47</t>
  </si>
  <si>
    <t>0.28.44</t>
  </si>
  <si>
    <t>4° TRIATHLON SPRINT ODERZO</t>
  </si>
  <si>
    <t>1.11.46</t>
  </si>
  <si>
    <t>0.16.43</t>
  </si>
  <si>
    <t>0.31.15</t>
  </si>
  <si>
    <t>0.23.48</t>
  </si>
  <si>
    <r>
      <t>ODERZO 21/05/2016</t>
    </r>
    <r>
      <rPr>
        <sz val="7.5"/>
        <color indexed="10"/>
        <rFont val="Verdana"/>
        <family val="2"/>
      </rPr>
      <t>( 0,750-20,000- 5,000)</t>
    </r>
  </si>
  <si>
    <t>0.54.41</t>
  </si>
  <si>
    <t>00.44.15</t>
  </si>
  <si>
    <t>3° LEDROMAN -TRIATHLON SPRINT</t>
  </si>
  <si>
    <t>1.24.09</t>
  </si>
  <si>
    <t>0.13.48</t>
  </si>
  <si>
    <t>0.01.36</t>
  </si>
  <si>
    <t>0.43.06</t>
  </si>
  <si>
    <t>0.01.46</t>
  </si>
  <si>
    <r>
      <t>LEDRO 10/07/2016</t>
    </r>
    <r>
      <rPr>
        <sz val="7.5"/>
        <color indexed="10"/>
        <rFont val="Verdana"/>
        <family val="2"/>
      </rPr>
      <t>( 0,750-20,000- 5,000)</t>
    </r>
  </si>
  <si>
    <t>0.14.57</t>
  </si>
  <si>
    <t>0.21.37</t>
  </si>
  <si>
    <t>1.16.39</t>
  </si>
  <si>
    <t>0.16.48</t>
  </si>
  <si>
    <t>0.35.15</t>
  </si>
  <si>
    <t>0.24.36</t>
  </si>
  <si>
    <t>VARDIERO</t>
  </si>
  <si>
    <t>VLADI</t>
  </si>
  <si>
    <t>II PROVA CIRCUITO DUATHLON 2016</t>
  </si>
  <si>
    <t>1.12.36</t>
  </si>
  <si>
    <t>0.26.30</t>
  </si>
  <si>
    <t>0.32.40</t>
  </si>
  <si>
    <t>0.13.26</t>
  </si>
  <si>
    <r>
      <t>PARCO D.CASCINE, FIRENZE 19/03/2016</t>
    </r>
    <r>
      <rPr>
        <sz val="7.5"/>
        <color indexed="10"/>
        <rFont val="Verdana"/>
        <family val="2"/>
      </rPr>
      <t>( 5,000-20,000- 2,500)</t>
    </r>
  </si>
  <si>
    <t>CI DUATHLON SPRINT FIRENZE 2016</t>
  </si>
  <si>
    <t>IRONTOUR CROSS - 1^ TAPPA</t>
  </si>
  <si>
    <t>01.33.34</t>
  </si>
  <si>
    <t>0.14.19</t>
  </si>
  <si>
    <t>00.53.10</t>
  </si>
  <si>
    <t>00.26.07</t>
  </si>
  <si>
    <r>
      <t>CAPOLIVERI 23/04/2016</t>
    </r>
    <r>
      <rPr>
        <sz val="7.5"/>
        <color indexed="10"/>
        <rFont val="Verdana"/>
        <family val="2"/>
      </rPr>
      <t>( 0,750-14,000- 5,000)</t>
    </r>
  </si>
  <si>
    <t>IRONTOUR CROSS - 2^ TAPPA</t>
  </si>
  <si>
    <t>02.55.19</t>
  </si>
  <si>
    <t>0.17.31</t>
  </si>
  <si>
    <t>01.45.11</t>
  </si>
  <si>
    <t>00.52.39</t>
  </si>
  <si>
    <r>
      <t>CAPOLIVERI 24/04/2016</t>
    </r>
    <r>
      <rPr>
        <sz val="7.5"/>
        <color indexed="10"/>
        <rFont val="Verdana"/>
        <family val="2"/>
      </rPr>
      <t>( 1.000-28.000- 8.000)</t>
    </r>
  </si>
  <si>
    <t>IRONTOUR CROSS - 3^ TAPPA</t>
  </si>
  <si>
    <t>01.46.32</t>
  </si>
  <si>
    <t>0.13.19</t>
  </si>
  <si>
    <t>00.50.34</t>
  </si>
  <si>
    <t>00.42.41</t>
  </si>
  <si>
    <r>
      <t>CAPOLIVERI 25/04/2016</t>
    </r>
    <r>
      <rPr>
        <sz val="7.5"/>
        <color indexed="10"/>
        <rFont val="Verdana"/>
        <family val="2"/>
      </rPr>
      <t>( 0,750-14,000- 5,000)</t>
    </r>
  </si>
  <si>
    <t>1.10.32</t>
  </si>
  <si>
    <t>0.14.47</t>
  </si>
  <si>
    <t>0.32.18</t>
  </si>
  <si>
    <t>0.23.27</t>
  </si>
  <si>
    <t>2.38.07</t>
  </si>
  <si>
    <t>1.14.22</t>
  </si>
  <si>
    <t>0.51.56</t>
  </si>
  <si>
    <t>2° TRIATHLON D SCHIO</t>
  </si>
  <si>
    <t>0.39.03</t>
  </si>
  <si>
    <r>
      <t>SCHIO 15/05/2016</t>
    </r>
    <r>
      <rPr>
        <sz val="7.5"/>
        <color indexed="10"/>
        <rFont val="Verdana"/>
        <family val="2"/>
      </rPr>
      <t>( 0,350-10,000- 2,500)</t>
    </r>
  </si>
  <si>
    <t>5.51.23</t>
  </si>
  <si>
    <t>0.35.49</t>
  </si>
  <si>
    <t>2.59.56</t>
  </si>
  <si>
    <t>2.10.33</t>
  </si>
  <si>
    <t>1.26.17</t>
  </si>
  <si>
    <t>0.15.44</t>
  </si>
  <si>
    <t>0.45.03</t>
  </si>
  <si>
    <t>0.23.06</t>
  </si>
  <si>
    <r>
      <t>ISEO 04/06/2016</t>
    </r>
    <r>
      <rPr>
        <sz val="7.5"/>
        <color indexed="10"/>
        <rFont val="Verdana"/>
        <family val="2"/>
      </rPr>
      <t>( 0,750-18,500- 5,000)</t>
    </r>
  </si>
  <si>
    <t>2.57.39</t>
  </si>
  <si>
    <t>0.29.02</t>
  </si>
  <si>
    <t>1.36.50</t>
  </si>
  <si>
    <t>0.49.30</t>
  </si>
  <si>
    <t>0.50.51</t>
  </si>
  <si>
    <t>2.38.05</t>
  </si>
  <si>
    <t>0.29.40</t>
  </si>
  <si>
    <t>0.03.28</t>
  </si>
  <si>
    <t>1.10.03</t>
  </si>
  <si>
    <t>0.53.23</t>
  </si>
  <si>
    <t>00.43.38</t>
  </si>
  <si>
    <t>2.53.52</t>
  </si>
  <si>
    <t>1.40.06</t>
  </si>
  <si>
    <t>0.47.26</t>
  </si>
  <si>
    <t>2.27.43</t>
  </si>
  <si>
    <t>0.20.25</t>
  </si>
  <si>
    <t>1.26.16</t>
  </si>
  <si>
    <t>0.41.02</t>
  </si>
  <si>
    <t>1.14.38</t>
  </si>
  <si>
    <t>0.34.17</t>
  </si>
  <si>
    <t>0.27.06</t>
  </si>
  <si>
    <t>1.28.53</t>
  </si>
  <si>
    <t>0.14.52</t>
  </si>
  <si>
    <t>0.34.35</t>
  </si>
  <si>
    <t>0.39.26</t>
  </si>
  <si>
    <t>3.41.14</t>
  </si>
  <si>
    <t>2.05.55</t>
  </si>
  <si>
    <t>1.03.36</t>
  </si>
  <si>
    <t>2.04.47</t>
  </si>
  <si>
    <t>0.14.15</t>
  </si>
  <si>
    <t>1.06.24</t>
  </si>
  <si>
    <t>0.00.54</t>
  </si>
  <si>
    <t>0.41.11</t>
  </si>
  <si>
    <t>2.34.12</t>
  </si>
  <si>
    <t>0.30.12</t>
  </si>
  <si>
    <t>1.04.03</t>
  </si>
  <si>
    <t>0.59.57</t>
  </si>
  <si>
    <t>1.17.01</t>
  </si>
  <si>
    <t>0.14.10</t>
  </si>
  <si>
    <t>0.00.59</t>
  </si>
  <si>
    <t>0.01.07</t>
  </si>
  <si>
    <t>0.26.02</t>
  </si>
  <si>
    <t>1.10.23</t>
  </si>
  <si>
    <t>0.34.15</t>
  </si>
  <si>
    <t>0.22.28</t>
  </si>
  <si>
    <t>2.31.49</t>
  </si>
  <si>
    <t>1.05.34</t>
  </si>
  <si>
    <t>0.56.16</t>
  </si>
  <si>
    <t>1.22.49</t>
  </si>
  <si>
    <t>0.01.59</t>
  </si>
  <si>
    <t>0.29.18</t>
  </si>
  <si>
    <t>1.25.38</t>
  </si>
  <si>
    <t>0.35.40</t>
  </si>
  <si>
    <t>0.01.55</t>
  </si>
  <si>
    <t>0.25.32</t>
  </si>
  <si>
    <t>1.29.34</t>
  </si>
  <si>
    <t>0.30.42</t>
  </si>
  <si>
    <t>Dt.Sprint MTB</t>
  </si>
  <si>
    <t>DUATHLON SPRINT MTB TRA COLLI E VIGNE</t>
  </si>
  <si>
    <t>1.28.42</t>
  </si>
  <si>
    <t>0.15.14</t>
  </si>
  <si>
    <t>1.03.44</t>
  </si>
  <si>
    <t>0.09.44</t>
  </si>
  <si>
    <r>
      <t>CONEGLIANO 09/10/2016</t>
    </r>
    <r>
      <rPr>
        <sz val="7.5"/>
        <color indexed="10"/>
        <rFont val="Verdana"/>
        <family val="2"/>
      </rPr>
      <t>( 3,000-13,200- 1,500)</t>
    </r>
  </si>
  <si>
    <t>VIANELLO</t>
  </si>
  <si>
    <t>CHALLENGE RIMINI 2016</t>
  </si>
  <si>
    <t>6.45.45</t>
  </si>
  <si>
    <t>0.46.52</t>
  </si>
  <si>
    <t>0.03.53</t>
  </si>
  <si>
    <t>3.34.44</t>
  </si>
  <si>
    <t>0.04.28</t>
  </si>
  <si>
    <t>2.15.48</t>
  </si>
  <si>
    <r>
      <t>RIMINI 08/05/2016</t>
    </r>
    <r>
      <rPr>
        <sz val="7.5"/>
        <color indexed="10"/>
        <rFont val="Verdana"/>
        <family val="2"/>
      </rPr>
      <t>( 1,900-90,000-21,000)</t>
    </r>
  </si>
  <si>
    <t>6.34.19</t>
  </si>
  <si>
    <t>0.37.49</t>
  </si>
  <si>
    <t>0.02.38</t>
  </si>
  <si>
    <t>3.32.44</t>
  </si>
  <si>
    <t>2.18.24</t>
  </si>
  <si>
    <t>12.21.39</t>
  </si>
  <si>
    <t>1.09.34</t>
  </si>
  <si>
    <t>0.06.52</t>
  </si>
  <si>
    <t>6.01.05</t>
  </si>
  <si>
    <t>0.09.20</t>
  </si>
  <si>
    <t>4.54.48</t>
  </si>
  <si>
    <t>1.19.51</t>
  </si>
  <si>
    <t>0.38.00</t>
  </si>
  <si>
    <t>3.11.56</t>
  </si>
  <si>
    <t>0.28.35</t>
  </si>
  <si>
    <t>1.40.47</t>
  </si>
  <si>
    <t>1.02.34</t>
  </si>
  <si>
    <t>1.19.22</t>
  </si>
  <si>
    <t>0.15.25</t>
  </si>
  <si>
    <t>0.35.52</t>
  </si>
  <si>
    <t>0.26.31</t>
  </si>
  <si>
    <t>0.14.34</t>
  </si>
  <si>
    <t>0.36.40</t>
  </si>
  <si>
    <t>0.26.01</t>
  </si>
  <si>
    <t>0.03.05</t>
  </si>
  <si>
    <t>0.27.25</t>
  </si>
  <si>
    <t>ZAMPIERI</t>
  </si>
  <si>
    <t>SILVIA</t>
  </si>
  <si>
    <t>3.03.20</t>
  </si>
  <si>
    <t>0.34.14</t>
  </si>
  <si>
    <t>1.29.07</t>
  </si>
  <si>
    <t>0.56.13</t>
  </si>
  <si>
    <t>2.53.57</t>
  </si>
  <si>
    <t>0.04.26</t>
  </si>
  <si>
    <t>1.24.30</t>
  </si>
  <si>
    <t>0.02.08</t>
  </si>
  <si>
    <t>0.52.50</t>
  </si>
  <si>
    <t>1.21.39</t>
  </si>
  <si>
    <t>0.15.06</t>
  </si>
  <si>
    <t>0.41.42</t>
  </si>
  <si>
    <t>0.24.51</t>
  </si>
  <si>
    <t>3.08.18</t>
  </si>
  <si>
    <t>1.40.24</t>
  </si>
  <si>
    <t>0.57.35</t>
  </si>
  <si>
    <t>3.44.16</t>
  </si>
  <si>
    <t>0.32.26</t>
  </si>
  <si>
    <t>2.16.40</t>
  </si>
  <si>
    <t>0.55.10</t>
  </si>
  <si>
    <t>2.41.26</t>
  </si>
  <si>
    <t>0.33.14</t>
  </si>
  <si>
    <t>1.14.05</t>
  </si>
  <si>
    <t>0.54.07</t>
  </si>
  <si>
    <t>0.18.32</t>
  </si>
  <si>
    <t>0.01.17</t>
  </si>
  <si>
    <t>0.23.54</t>
  </si>
  <si>
    <t>0.02.30</t>
  </si>
  <si>
    <t>0.02.29</t>
  </si>
  <si>
    <t>ZANE</t>
  </si>
  <si>
    <t>FRANCESCO</t>
  </si>
  <si>
    <t>01.05.36</t>
  </si>
  <si>
    <t>0.18.18</t>
  </si>
  <si>
    <t>00.35.10</t>
  </si>
  <si>
    <t>00.12.09</t>
  </si>
  <si>
    <t>2.08.06</t>
  </si>
  <si>
    <t>0.39.19</t>
  </si>
  <si>
    <t>1.05.50</t>
  </si>
  <si>
    <t>0.22.57</t>
  </si>
  <si>
    <t>1.01.40</t>
  </si>
  <si>
    <t>0.12.17</t>
  </si>
  <si>
    <t>0.31.23</t>
  </si>
  <si>
    <t>2.11.49</t>
  </si>
  <si>
    <t>0.23.49</t>
  </si>
  <si>
    <t>1.08.04</t>
  </si>
  <si>
    <t>0.00.41</t>
  </si>
  <si>
    <t>0.38.02</t>
  </si>
  <si>
    <t>4.42.09</t>
  </si>
  <si>
    <t>0.28.06</t>
  </si>
  <si>
    <t>2.39.49</t>
  </si>
  <si>
    <t>1.31.15</t>
  </si>
  <si>
    <t>0.38.12</t>
  </si>
  <si>
    <t>0.09.22</t>
  </si>
  <si>
    <t>0.10.34</t>
  </si>
  <si>
    <t>2.27.55</t>
  </si>
  <si>
    <t>0.20.04</t>
  </si>
  <si>
    <t>1.29.52</t>
  </si>
  <si>
    <t>0.37.59</t>
  </si>
  <si>
    <t>2.31.18</t>
  </si>
  <si>
    <t>0.20.48</t>
  </si>
  <si>
    <t>1.20.58</t>
  </si>
  <si>
    <t>0.47.44</t>
  </si>
  <si>
    <t>2.10.37</t>
  </si>
  <si>
    <t>0.24.37</t>
  </si>
  <si>
    <t>1.04.17</t>
  </si>
  <si>
    <t>0.41.43</t>
  </si>
  <si>
    <t>2.06.44</t>
  </si>
  <si>
    <t>0.21.12</t>
  </si>
  <si>
    <t>1.02.09</t>
  </si>
  <si>
    <t>0.41.06</t>
  </si>
  <si>
    <t>0.15.33</t>
  </si>
  <si>
    <t>ZANIOLO</t>
  </si>
  <si>
    <t>DANIEL</t>
  </si>
  <si>
    <t>2.52.17</t>
  </si>
  <si>
    <t>0.35.00</t>
  </si>
  <si>
    <t>0.04.33</t>
  </si>
  <si>
    <t>1.15.52</t>
  </si>
  <si>
    <t>0.03.26</t>
  </si>
  <si>
    <t>0.53.26</t>
  </si>
  <si>
    <t>2.42.09</t>
  </si>
  <si>
    <t>0.37.13</t>
  </si>
  <si>
    <t>1.08.38</t>
  </si>
  <si>
    <t>0.56.18</t>
  </si>
  <si>
    <t>3.08.51</t>
  </si>
  <si>
    <t>2.10.13</t>
  </si>
  <si>
    <t>0.58.37</t>
  </si>
  <si>
    <t>PORTO FERRAIO</t>
  </si>
  <si>
    <t>CAPOLIVERI</t>
  </si>
  <si>
    <t>PINZOLO</t>
  </si>
  <si>
    <t>ISEO</t>
  </si>
  <si>
    <t>CROSS COUNTRY ALPAGO</t>
  </si>
  <si>
    <t>ALPAGO</t>
  </si>
  <si>
    <t>GHISALLO</t>
  </si>
  <si>
    <t>SPRINT MTB</t>
  </si>
  <si>
    <t>LAVARONE</t>
  </si>
  <si>
    <t>RICCIONE SQUADRE</t>
  </si>
  <si>
    <t>RANK</t>
  </si>
  <si>
    <t>FUMANE</t>
  </si>
  <si>
    <t>CAPPELLARI DAMIANO</t>
  </si>
  <si>
    <t>LOVERE</t>
  </si>
  <si>
    <t>BIBIONE</t>
  </si>
  <si>
    <t>VENEZIA</t>
  </si>
  <si>
    <t>VUOTA</t>
  </si>
  <si>
    <t>CELEGATO MARCO</t>
  </si>
  <si>
    <t>MUSSOLENTE</t>
  </si>
  <si>
    <t>TRI SPRINT</t>
  </si>
  <si>
    <t>TRI SPRINT SQ</t>
  </si>
  <si>
    <t>TRI SPRINT MTB</t>
  </si>
  <si>
    <t>TRI YOUTH</t>
  </si>
  <si>
    <t>TRI OLIMPICO</t>
  </si>
  <si>
    <t>TRI OLIMPICO MTB</t>
  </si>
  <si>
    <t>TRI MEDIO</t>
  </si>
  <si>
    <t>TRI IRON</t>
  </si>
  <si>
    <t>ACQ SPRINT</t>
  </si>
  <si>
    <t>ACQ CLASSICO</t>
  </si>
  <si>
    <t>COPPA</t>
  </si>
  <si>
    <t>PODIO</t>
  </si>
  <si>
    <t>TRI SUPERSPRINT</t>
  </si>
  <si>
    <t>CAMP</t>
  </si>
  <si>
    <t>REG</t>
  </si>
  <si>
    <t>VEN</t>
  </si>
  <si>
    <t>WINTER</t>
  </si>
  <si>
    <t>DUA SPRINT</t>
  </si>
  <si>
    <t>DUA CLASSICO</t>
  </si>
  <si>
    <t>ITA/EU</t>
  </si>
  <si>
    <t>PARTECIPAZIONE E PODIO</t>
  </si>
  <si>
    <t>VITTORIO VENETO</t>
  </si>
  <si>
    <t>TRI SUPERSRINT</t>
  </si>
  <si>
    <t>CONEGLIANO</t>
  </si>
  <si>
    <t>MANERBA</t>
  </si>
  <si>
    <t>QUINZANO</t>
  </si>
  <si>
    <t>RECCO</t>
  </si>
  <si>
    <t>SINNA</t>
  </si>
  <si>
    <t>SAN GIACOMO</t>
  </si>
  <si>
    <t>COIN FILIPPO</t>
  </si>
  <si>
    <t>LIGNANO</t>
  </si>
  <si>
    <t>CRISCUOLO MASSIMILIANO</t>
  </si>
  <si>
    <t>FAVARETTO STEFANO</t>
  </si>
  <si>
    <t>VOLANO</t>
  </si>
  <si>
    <t>FERRARO LORENZO</t>
  </si>
  <si>
    <t>FONTANA RENATO</t>
  </si>
  <si>
    <t>GRAZIAN MATTEO</t>
  </si>
  <si>
    <t>LUGATO VITTORIO</t>
  </si>
  <si>
    <t>CAVALLINO</t>
  </si>
  <si>
    <t>MARTIN MICHELE</t>
  </si>
  <si>
    <t>JESOLO</t>
  </si>
  <si>
    <t>MASCOTTO MATTEO</t>
  </si>
  <si>
    <t>MENEGAZZI MICHELE</t>
  </si>
  <si>
    <t>LIDO NAZIONI</t>
  </si>
  <si>
    <t>MENTI NICOLA</t>
  </si>
  <si>
    <t>UDINE</t>
  </si>
  <si>
    <t>MOROSIN CLAUDIA</t>
  </si>
  <si>
    <t>PETENA NICOLA</t>
  </si>
  <si>
    <t>BRASIMONE</t>
  </si>
  <si>
    <t>POLI MASSIMO</t>
  </si>
  <si>
    <t>IDRO</t>
  </si>
  <si>
    <t>TORVISCOSA</t>
  </si>
  <si>
    <t>SPRESIANO</t>
  </si>
  <si>
    <t>POZZER FRANCO</t>
  </si>
  <si>
    <t>FORTE DEI MARMI</t>
  </si>
  <si>
    <t>RIGO ALESSANDRO</t>
  </si>
  <si>
    <t>RIZZO RICCARDO</t>
  </si>
  <si>
    <t>RONCATO SARA</t>
  </si>
  <si>
    <t>SBROGIO GIANLUIGI</t>
  </si>
  <si>
    <t>SCANFERLA TIZIANO</t>
  </si>
  <si>
    <t>SIMIONATO STEFANO</t>
  </si>
  <si>
    <t>STOCCO ALDO</t>
  </si>
  <si>
    <t>ODERZO</t>
  </si>
  <si>
    <t>LEDRO</t>
  </si>
  <si>
    <t>VARDIERO VLADI</t>
  </si>
  <si>
    <t>FIRENZE</t>
  </si>
  <si>
    <t>SCHIO</t>
  </si>
  <si>
    <t>VIANELLO MASSIMO</t>
  </si>
  <si>
    <t>RIMINI</t>
  </si>
  <si>
    <t>ZAMPIERI SILVIA</t>
  </si>
  <si>
    <t>ZANE FRANCESCO</t>
  </si>
  <si>
    <t>PUNTI GARA</t>
  </si>
  <si>
    <t>COPPAA VENETO</t>
  </si>
  <si>
    <t>CAMP. REGIONALE</t>
  </si>
  <si>
    <t>CAMP. ITALIANO / EU / MOND</t>
  </si>
  <si>
    <t>TOTALE GARA</t>
  </si>
  <si>
    <t>PRESENZE ASI</t>
  </si>
  <si>
    <t>POLA</t>
  </si>
  <si>
    <t>LOVADINA</t>
  </si>
  <si>
    <t>RANDOWARRIOR 130</t>
  </si>
  <si>
    <t>RANDOWARRIOR 208</t>
  </si>
  <si>
    <t>NOALE ORGANIZZAZIONE</t>
  </si>
  <si>
    <t>BALDIN PATRIZIA</t>
  </si>
  <si>
    <t>RAGAZZO FRANCESCO</t>
  </si>
  <si>
    <t>FURLANETTO GIORGIO</t>
  </si>
  <si>
    <t>MARCATO FABIO</t>
  </si>
  <si>
    <t>MARCUGLIA ANDREA</t>
  </si>
  <si>
    <t>NIOLI STEFANO</t>
  </si>
  <si>
    <t>RAGAZZO GUSTAVO</t>
  </si>
  <si>
    <t>RAGAZZO RAFFAELLA</t>
  </si>
  <si>
    <t>ZEM AM SEE</t>
  </si>
  <si>
    <t>ZANIOLO DANIEL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</si>
</sst>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d\ mmmm\ yyyy;@"/>
    <numFmt numFmtId="165" formatCode="_-* #,##0_-;\-* #,##0_-;_-* &quot;-&quot;??_-;_-@_-"/>
  </numFmts>
  <fonts count="15">
    <font>
      <sz val="11"/>
      <color indexed="8"/>
      <name val="Calibri"/>
      <family val="2"/>
    </font>
    <font>
      <sz val="10"/>
      <name val="Arial"/>
    </font>
    <font>
      <b/>
      <sz val="10"/>
      <color indexed="9"/>
      <name val="Verdana"/>
      <family val="2"/>
    </font>
    <font>
      <sz val="7.5"/>
      <name val="Verdana"/>
      <family val="2"/>
    </font>
    <font>
      <u/>
      <sz val="10"/>
      <color indexed="12"/>
      <name val="Arial"/>
    </font>
    <font>
      <b/>
      <sz val="7.5"/>
      <name val="Verdana"/>
      <family val="2"/>
    </font>
    <font>
      <sz val="7.5"/>
      <color indexed="10"/>
      <name val="Verdana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26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1" fillId="0" borderId="0" applyFill="0" applyBorder="0" applyAlignment="0" applyProtection="0"/>
  </cellStyleXfs>
  <cellXfs count="83">
    <xf numFmtId="0" fontId="0" fillId="0" borderId="0" xfId="0"/>
    <xf numFmtId="0" fontId="3" fillId="2" borderId="0" xfId="0" applyFont="1" applyFill="1" applyAlignment="1">
      <alignment horizontal="left" wrapText="1"/>
    </xf>
    <xf numFmtId="0" fontId="0" fillId="3" borderId="0" xfId="0" applyFill="1"/>
    <xf numFmtId="0" fontId="2" fillId="4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left" wrapText="1"/>
    </xf>
    <xf numFmtId="0" fontId="4" fillId="5" borderId="0" xfId="1" applyFill="1" applyAlignment="1" applyProtection="1">
      <alignment horizontal="left" wrapText="1"/>
    </xf>
    <xf numFmtId="0" fontId="4" fillId="2" borderId="0" xfId="1" applyFill="1" applyAlignment="1" applyProtection="1">
      <alignment horizontal="left" wrapText="1"/>
    </xf>
    <xf numFmtId="0" fontId="8" fillId="6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/>
    <xf numFmtId="0" fontId="12" fillId="0" borderId="1" xfId="0" applyFont="1" applyFill="1" applyBorder="1"/>
    <xf numFmtId="0" fontId="10" fillId="7" borderId="0" xfId="0" applyFont="1" applyFill="1"/>
    <xf numFmtId="0" fontId="8" fillId="7" borderId="0" xfId="0" applyFont="1" applyFill="1"/>
    <xf numFmtId="164" fontId="8" fillId="6" borderId="1" xfId="0" applyNumberFormat="1" applyFont="1" applyFill="1" applyBorder="1" applyAlignment="1">
      <alignment horizontal="center" vertical="center"/>
    </xf>
    <xf numFmtId="0" fontId="8" fillId="7" borderId="1" xfId="0" applyNumberFormat="1" applyFont="1" applyFill="1" applyBorder="1" applyAlignment="1">
      <alignment horizontal="center" vertical="center"/>
    </xf>
    <xf numFmtId="0" fontId="8" fillId="8" borderId="1" xfId="0" applyNumberFormat="1" applyFont="1" applyFill="1" applyBorder="1" applyAlignment="1">
      <alignment horizontal="center" vertical="center"/>
    </xf>
    <xf numFmtId="165" fontId="12" fillId="9" borderId="1" xfId="2" applyNumberFormat="1" applyFont="1" applyFill="1" applyBorder="1" applyAlignment="1" applyProtection="1">
      <alignment textRotation="90"/>
      <protection locked="0"/>
    </xf>
    <xf numFmtId="164" fontId="10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1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right"/>
    </xf>
    <xf numFmtId="0" fontId="8" fillId="0" borderId="1" xfId="0" applyFont="1" applyFill="1" applyBorder="1"/>
    <xf numFmtId="0" fontId="12" fillId="0" borderId="1" xfId="0" applyFont="1" applyFill="1" applyBorder="1" applyAlignment="1">
      <alignment horizontal="center"/>
    </xf>
    <xf numFmtId="4" fontId="13" fillId="0" borderId="1" xfId="0" applyNumberFormat="1" applyFont="1" applyFill="1" applyBorder="1"/>
    <xf numFmtId="4" fontId="13" fillId="0" borderId="0" xfId="0" applyNumberFormat="1" applyFont="1"/>
    <xf numFmtId="164" fontId="12" fillId="0" borderId="1" xfId="0" applyNumberFormat="1" applyFont="1" applyFill="1" applyBorder="1" applyAlignment="1">
      <alignment horizontal="right"/>
    </xf>
    <xf numFmtId="0" fontId="13" fillId="0" borderId="1" xfId="0" applyFont="1" applyFill="1" applyBorder="1"/>
    <xf numFmtId="164" fontId="10" fillId="7" borderId="0" xfId="0" applyNumberFormat="1" applyFont="1" applyFill="1" applyAlignment="1">
      <alignment horizontal="right"/>
    </xf>
    <xf numFmtId="0" fontId="10" fillId="7" borderId="0" xfId="0" applyFont="1" applyFill="1" applyAlignment="1">
      <alignment textRotation="90"/>
    </xf>
    <xf numFmtId="0" fontId="10" fillId="7" borderId="0" xfId="0" applyNumberFormat="1" applyFont="1" applyFill="1" applyAlignment="1">
      <alignment horizontal="right"/>
    </xf>
    <xf numFmtId="0" fontId="10" fillId="7" borderId="0" xfId="0" applyFont="1" applyFill="1" applyBorder="1" applyAlignment="1"/>
    <xf numFmtId="0" fontId="10" fillId="7" borderId="0" xfId="0" applyNumberFormat="1" applyFont="1" applyFill="1" applyBorder="1" applyAlignment="1"/>
    <xf numFmtId="0" fontId="10" fillId="7" borderId="2" xfId="0" applyFont="1" applyFill="1" applyBorder="1" applyAlignment="1"/>
    <xf numFmtId="0" fontId="10" fillId="7" borderId="3" xfId="0" applyFont="1" applyFill="1" applyBorder="1" applyAlignment="1"/>
    <xf numFmtId="0" fontId="10" fillId="7" borderId="4" xfId="0" applyFont="1" applyFill="1" applyBorder="1" applyAlignment="1"/>
    <xf numFmtId="0" fontId="10" fillId="7" borderId="5" xfId="0" applyFont="1" applyFill="1" applyBorder="1" applyAlignment="1"/>
    <xf numFmtId="0" fontId="10" fillId="7" borderId="6" xfId="0" applyFont="1" applyFill="1" applyBorder="1" applyAlignment="1"/>
    <xf numFmtId="0" fontId="10" fillId="7" borderId="7" xfId="0" applyFont="1" applyFill="1" applyBorder="1" applyAlignment="1"/>
    <xf numFmtId="0" fontId="10" fillId="7" borderId="8" xfId="0" applyFont="1" applyFill="1" applyBorder="1" applyAlignment="1"/>
    <xf numFmtId="0" fontId="10" fillId="7" borderId="7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8" fillId="7" borderId="0" xfId="0" applyNumberFormat="1" applyFont="1" applyFill="1" applyBorder="1"/>
    <xf numFmtId="0" fontId="10" fillId="7" borderId="0" xfId="0" applyNumberFormat="1" applyFont="1" applyFill="1" applyBorder="1"/>
    <xf numFmtId="0" fontId="13" fillId="0" borderId="0" xfId="0" applyNumberFormat="1" applyFont="1" applyBorder="1"/>
    <xf numFmtId="0" fontId="8" fillId="0" borderId="1" xfId="0" applyFont="1" applyBorder="1" applyAlignment="1" applyProtection="1">
      <alignment textRotation="90"/>
      <protection locked="0"/>
    </xf>
    <xf numFmtId="0" fontId="11" fillId="11" borderId="1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/>
    </xf>
    <xf numFmtId="0" fontId="11" fillId="12" borderId="1" xfId="0" applyFont="1" applyFill="1" applyBorder="1" applyAlignment="1">
      <alignment horizontal="center" wrapText="1"/>
    </xf>
    <xf numFmtId="0" fontId="9" fillId="0" borderId="0" xfId="0" applyFont="1"/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8" borderId="9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 vertical="center"/>
    </xf>
    <xf numFmtId="165" fontId="12" fillId="13" borderId="1" xfId="2" applyNumberFormat="1" applyFont="1" applyFill="1" applyBorder="1" applyAlignment="1" applyProtection="1">
      <protection locked="0"/>
    </xf>
    <xf numFmtId="0" fontId="13" fillId="0" borderId="0" xfId="0" applyNumberFormat="1" applyFont="1" applyBorder="1" applyProtection="1">
      <protection locked="0"/>
    </xf>
    <xf numFmtId="0" fontId="10" fillId="7" borderId="0" xfId="0" applyFont="1" applyFill="1" applyBorder="1" applyAlignment="1">
      <alignment horizontal="center"/>
    </xf>
    <xf numFmtId="0" fontId="8" fillId="0" borderId="10" xfId="0" applyFont="1" applyBorder="1" applyAlignment="1" applyProtection="1">
      <alignment textRotation="90"/>
      <protection locked="0"/>
    </xf>
    <xf numFmtId="0" fontId="8" fillId="6" borderId="8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textRotation="90"/>
    </xf>
    <xf numFmtId="0" fontId="8" fillId="6" borderId="11" xfId="0" applyFont="1" applyFill="1" applyBorder="1" applyAlignment="1">
      <alignment horizontal="center" textRotation="90"/>
    </xf>
    <xf numFmtId="0" fontId="8" fillId="6" borderId="12" xfId="0" applyFont="1" applyFill="1" applyBorder="1" applyAlignment="1">
      <alignment horizontal="center" textRotation="90"/>
    </xf>
    <xf numFmtId="0" fontId="8" fillId="6" borderId="13" xfId="0" applyFont="1" applyFill="1" applyBorder="1" applyAlignment="1">
      <alignment horizontal="center" textRotation="90"/>
    </xf>
    <xf numFmtId="0" fontId="10" fillId="6" borderId="4" xfId="0" applyFont="1" applyFill="1" applyBorder="1" applyAlignment="1">
      <alignment horizontal="center" textRotation="90"/>
    </xf>
    <xf numFmtId="0" fontId="10" fillId="6" borderId="8" xfId="0" applyFont="1" applyFill="1" applyBorder="1" applyAlignment="1">
      <alignment horizontal="center" textRotation="90"/>
    </xf>
    <xf numFmtId="0" fontId="10" fillId="6" borderId="6" xfId="0" applyFont="1" applyFill="1" applyBorder="1" applyAlignment="1">
      <alignment horizontal="center" textRotation="90"/>
    </xf>
    <xf numFmtId="0" fontId="8" fillId="7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/>
    </xf>
    <xf numFmtId="0" fontId="13" fillId="8" borderId="14" xfId="0" applyFont="1" applyFill="1" applyBorder="1" applyAlignment="1">
      <alignment horizontal="center"/>
    </xf>
    <xf numFmtId="0" fontId="13" fillId="8" borderId="9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2" fillId="4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right" wrapText="1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Alignment="1">
      <alignment horizontal="center" wrapText="1"/>
    </xf>
    <xf numFmtId="0" fontId="5" fillId="5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center" wrapText="1"/>
    </xf>
  </cellXfs>
  <cellStyles count="3">
    <cellStyle name="Collegamento ipertestuale" xfId="1" builtinId="8"/>
    <cellStyle name="Migliaia" xfId="2" builtinId="3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6</xdr:col>
      <xdr:colOff>95250</xdr:colOff>
      <xdr:row>3</xdr:row>
      <xdr:rowOff>95250</xdr:rowOff>
    </xdr:to>
    <xdr:pic>
      <xdr:nvPicPr>
        <xdr:cNvPr id="2049" name="Picture 1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5143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95250</xdr:colOff>
      <xdr:row>5</xdr:row>
      <xdr:rowOff>95250</xdr:rowOff>
    </xdr:to>
    <xdr:pic>
      <xdr:nvPicPr>
        <xdr:cNvPr id="2050" name="Picture 2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8572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95250</xdr:rowOff>
    </xdr:to>
    <xdr:pic>
      <xdr:nvPicPr>
        <xdr:cNvPr id="2051" name="Picture 3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12001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95250</xdr:rowOff>
    </xdr:to>
    <xdr:pic>
      <xdr:nvPicPr>
        <xdr:cNvPr id="2052" name="Picture 4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15430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95250</xdr:colOff>
      <xdr:row>11</xdr:row>
      <xdr:rowOff>95250</xdr:rowOff>
    </xdr:to>
    <xdr:pic>
      <xdr:nvPicPr>
        <xdr:cNvPr id="2053" name="Picture 5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18859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95250</xdr:colOff>
      <xdr:row>13</xdr:row>
      <xdr:rowOff>95250</xdr:rowOff>
    </xdr:to>
    <xdr:pic>
      <xdr:nvPicPr>
        <xdr:cNvPr id="2054" name="Picture 6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22288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95250</xdr:colOff>
      <xdr:row>15</xdr:row>
      <xdr:rowOff>95250</xdr:rowOff>
    </xdr:to>
    <xdr:pic>
      <xdr:nvPicPr>
        <xdr:cNvPr id="2055" name="Picture 7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25717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95250</xdr:colOff>
      <xdr:row>19</xdr:row>
      <xdr:rowOff>95250</xdr:rowOff>
    </xdr:to>
    <xdr:pic>
      <xdr:nvPicPr>
        <xdr:cNvPr id="2056" name="Picture 8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32575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95250</xdr:colOff>
      <xdr:row>21</xdr:row>
      <xdr:rowOff>95250</xdr:rowOff>
    </xdr:to>
    <xdr:pic>
      <xdr:nvPicPr>
        <xdr:cNvPr id="2057" name="Picture 9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36004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95250</xdr:colOff>
      <xdr:row>23</xdr:row>
      <xdr:rowOff>95250</xdr:rowOff>
    </xdr:to>
    <xdr:pic>
      <xdr:nvPicPr>
        <xdr:cNvPr id="2058" name="Picture 10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39433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95250</xdr:colOff>
      <xdr:row>25</xdr:row>
      <xdr:rowOff>95250</xdr:rowOff>
    </xdr:to>
    <xdr:pic>
      <xdr:nvPicPr>
        <xdr:cNvPr id="2059" name="Picture 11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42862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95250</xdr:colOff>
      <xdr:row>27</xdr:row>
      <xdr:rowOff>95250</xdr:rowOff>
    </xdr:to>
    <xdr:pic>
      <xdr:nvPicPr>
        <xdr:cNvPr id="2060" name="Picture 12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46291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95250</xdr:colOff>
      <xdr:row>29</xdr:row>
      <xdr:rowOff>95250</xdr:rowOff>
    </xdr:to>
    <xdr:pic>
      <xdr:nvPicPr>
        <xdr:cNvPr id="2061" name="Picture 13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49720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95250</xdr:colOff>
      <xdr:row>31</xdr:row>
      <xdr:rowOff>95250</xdr:rowOff>
    </xdr:to>
    <xdr:pic>
      <xdr:nvPicPr>
        <xdr:cNvPr id="2062" name="Picture 14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53149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33</xdr:row>
      <xdr:rowOff>95250</xdr:rowOff>
    </xdr:to>
    <xdr:pic>
      <xdr:nvPicPr>
        <xdr:cNvPr id="2063" name="Picture 15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56578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95250</xdr:colOff>
      <xdr:row>37</xdr:row>
      <xdr:rowOff>95250</xdr:rowOff>
    </xdr:to>
    <xdr:pic>
      <xdr:nvPicPr>
        <xdr:cNvPr id="2064" name="Picture 16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63436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95250</xdr:colOff>
      <xdr:row>39</xdr:row>
      <xdr:rowOff>95250</xdr:rowOff>
    </xdr:to>
    <xdr:pic>
      <xdr:nvPicPr>
        <xdr:cNvPr id="2065" name="Picture 17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66865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95250</xdr:colOff>
      <xdr:row>41</xdr:row>
      <xdr:rowOff>95250</xdr:rowOff>
    </xdr:to>
    <xdr:pic>
      <xdr:nvPicPr>
        <xdr:cNvPr id="2066" name="Picture 18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70294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95250</xdr:colOff>
      <xdr:row>43</xdr:row>
      <xdr:rowOff>95250</xdr:rowOff>
    </xdr:to>
    <xdr:pic>
      <xdr:nvPicPr>
        <xdr:cNvPr id="2067" name="Picture 19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73723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95250</xdr:colOff>
      <xdr:row>47</xdr:row>
      <xdr:rowOff>95250</xdr:rowOff>
    </xdr:to>
    <xdr:pic>
      <xdr:nvPicPr>
        <xdr:cNvPr id="2068" name="Picture 20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80581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95250</xdr:colOff>
      <xdr:row>49</xdr:row>
      <xdr:rowOff>95250</xdr:rowOff>
    </xdr:to>
    <xdr:pic>
      <xdr:nvPicPr>
        <xdr:cNvPr id="2069" name="Picture 21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84010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95250</xdr:colOff>
      <xdr:row>51</xdr:row>
      <xdr:rowOff>95250</xdr:rowOff>
    </xdr:to>
    <xdr:pic>
      <xdr:nvPicPr>
        <xdr:cNvPr id="2070" name="Picture 22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87439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95250</xdr:colOff>
      <xdr:row>53</xdr:row>
      <xdr:rowOff>95250</xdr:rowOff>
    </xdr:to>
    <xdr:pic>
      <xdr:nvPicPr>
        <xdr:cNvPr id="2071" name="Picture 23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90868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95250</xdr:colOff>
      <xdr:row>55</xdr:row>
      <xdr:rowOff>95250</xdr:rowOff>
    </xdr:to>
    <xdr:pic>
      <xdr:nvPicPr>
        <xdr:cNvPr id="2072" name="Picture 24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94297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95250</xdr:colOff>
      <xdr:row>57</xdr:row>
      <xdr:rowOff>95250</xdr:rowOff>
    </xdr:to>
    <xdr:pic>
      <xdr:nvPicPr>
        <xdr:cNvPr id="2073" name="Picture 25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97726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95250</xdr:colOff>
      <xdr:row>59</xdr:row>
      <xdr:rowOff>95250</xdr:rowOff>
    </xdr:to>
    <xdr:pic>
      <xdr:nvPicPr>
        <xdr:cNvPr id="2074" name="Picture 26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101155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95250</xdr:colOff>
      <xdr:row>61</xdr:row>
      <xdr:rowOff>95250</xdr:rowOff>
    </xdr:to>
    <xdr:pic>
      <xdr:nvPicPr>
        <xdr:cNvPr id="2075" name="Picture 27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104584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95250</xdr:colOff>
      <xdr:row>65</xdr:row>
      <xdr:rowOff>95250</xdr:rowOff>
    </xdr:to>
    <xdr:pic>
      <xdr:nvPicPr>
        <xdr:cNvPr id="2076" name="Picture 28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111442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95250</xdr:colOff>
      <xdr:row>67</xdr:row>
      <xdr:rowOff>95250</xdr:rowOff>
    </xdr:to>
    <xdr:pic>
      <xdr:nvPicPr>
        <xdr:cNvPr id="2077" name="Picture 29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114871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95250</xdr:colOff>
      <xdr:row>69</xdr:row>
      <xdr:rowOff>95250</xdr:rowOff>
    </xdr:to>
    <xdr:pic>
      <xdr:nvPicPr>
        <xdr:cNvPr id="2078" name="Picture 30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118300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95250</xdr:colOff>
      <xdr:row>71</xdr:row>
      <xdr:rowOff>95250</xdr:rowOff>
    </xdr:to>
    <xdr:pic>
      <xdr:nvPicPr>
        <xdr:cNvPr id="2079" name="Picture 31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121729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95250</xdr:colOff>
      <xdr:row>73</xdr:row>
      <xdr:rowOff>95250</xdr:rowOff>
    </xdr:to>
    <xdr:pic>
      <xdr:nvPicPr>
        <xdr:cNvPr id="2080" name="Picture 32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125158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75</xdr:row>
      <xdr:rowOff>0</xdr:rowOff>
    </xdr:from>
    <xdr:to>
      <xdr:col>6</xdr:col>
      <xdr:colOff>95250</xdr:colOff>
      <xdr:row>75</xdr:row>
      <xdr:rowOff>95250</xdr:rowOff>
    </xdr:to>
    <xdr:pic>
      <xdr:nvPicPr>
        <xdr:cNvPr id="2081" name="Picture 33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128587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95250</xdr:colOff>
      <xdr:row>81</xdr:row>
      <xdr:rowOff>95250</xdr:rowOff>
    </xdr:to>
    <xdr:pic>
      <xdr:nvPicPr>
        <xdr:cNvPr id="2082" name="Picture 34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138874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83</xdr:row>
      <xdr:rowOff>0</xdr:rowOff>
    </xdr:from>
    <xdr:to>
      <xdr:col>6</xdr:col>
      <xdr:colOff>95250</xdr:colOff>
      <xdr:row>83</xdr:row>
      <xdr:rowOff>95250</xdr:rowOff>
    </xdr:to>
    <xdr:pic>
      <xdr:nvPicPr>
        <xdr:cNvPr id="2083" name="Picture 35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142303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85</xdr:row>
      <xdr:rowOff>0</xdr:rowOff>
    </xdr:from>
    <xdr:to>
      <xdr:col>6</xdr:col>
      <xdr:colOff>95250</xdr:colOff>
      <xdr:row>85</xdr:row>
      <xdr:rowOff>95250</xdr:rowOff>
    </xdr:to>
    <xdr:pic>
      <xdr:nvPicPr>
        <xdr:cNvPr id="2084" name="Picture 36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145732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95250</xdr:colOff>
      <xdr:row>89</xdr:row>
      <xdr:rowOff>95250</xdr:rowOff>
    </xdr:to>
    <xdr:pic>
      <xdr:nvPicPr>
        <xdr:cNvPr id="2085" name="Picture 37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152590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95250</xdr:colOff>
      <xdr:row>91</xdr:row>
      <xdr:rowOff>95250</xdr:rowOff>
    </xdr:to>
    <xdr:pic>
      <xdr:nvPicPr>
        <xdr:cNvPr id="2086" name="Picture 38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156019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93</xdr:row>
      <xdr:rowOff>0</xdr:rowOff>
    </xdr:from>
    <xdr:to>
      <xdr:col>6</xdr:col>
      <xdr:colOff>95250</xdr:colOff>
      <xdr:row>93</xdr:row>
      <xdr:rowOff>95250</xdr:rowOff>
    </xdr:to>
    <xdr:pic>
      <xdr:nvPicPr>
        <xdr:cNvPr id="2087" name="Picture 39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159448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95250</xdr:colOff>
      <xdr:row>95</xdr:row>
      <xdr:rowOff>95250</xdr:rowOff>
    </xdr:to>
    <xdr:pic>
      <xdr:nvPicPr>
        <xdr:cNvPr id="2088" name="Picture 40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162877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95250</xdr:colOff>
      <xdr:row>115</xdr:row>
      <xdr:rowOff>95250</xdr:rowOff>
    </xdr:to>
    <xdr:pic>
      <xdr:nvPicPr>
        <xdr:cNvPr id="2089" name="Picture 41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197167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117</xdr:row>
      <xdr:rowOff>0</xdr:rowOff>
    </xdr:from>
    <xdr:to>
      <xdr:col>6</xdr:col>
      <xdr:colOff>95250</xdr:colOff>
      <xdr:row>117</xdr:row>
      <xdr:rowOff>95250</xdr:rowOff>
    </xdr:to>
    <xdr:pic>
      <xdr:nvPicPr>
        <xdr:cNvPr id="2090" name="Picture 42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200596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121</xdr:row>
      <xdr:rowOff>0</xdr:rowOff>
    </xdr:from>
    <xdr:to>
      <xdr:col>6</xdr:col>
      <xdr:colOff>95250</xdr:colOff>
      <xdr:row>121</xdr:row>
      <xdr:rowOff>95250</xdr:rowOff>
    </xdr:to>
    <xdr:pic>
      <xdr:nvPicPr>
        <xdr:cNvPr id="2091" name="Picture 43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207454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123</xdr:row>
      <xdr:rowOff>0</xdr:rowOff>
    </xdr:from>
    <xdr:to>
      <xdr:col>6</xdr:col>
      <xdr:colOff>95250</xdr:colOff>
      <xdr:row>123</xdr:row>
      <xdr:rowOff>95250</xdr:rowOff>
    </xdr:to>
    <xdr:pic>
      <xdr:nvPicPr>
        <xdr:cNvPr id="2092" name="Picture 44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210883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125</xdr:row>
      <xdr:rowOff>0</xdr:rowOff>
    </xdr:from>
    <xdr:to>
      <xdr:col>6</xdr:col>
      <xdr:colOff>95250</xdr:colOff>
      <xdr:row>125</xdr:row>
      <xdr:rowOff>95250</xdr:rowOff>
    </xdr:to>
    <xdr:pic>
      <xdr:nvPicPr>
        <xdr:cNvPr id="2093" name="Picture 45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214312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95250</xdr:colOff>
      <xdr:row>129</xdr:row>
      <xdr:rowOff>95250</xdr:rowOff>
    </xdr:to>
    <xdr:pic>
      <xdr:nvPicPr>
        <xdr:cNvPr id="2094" name="Picture 46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221170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95250</xdr:colOff>
      <xdr:row>131</xdr:row>
      <xdr:rowOff>95250</xdr:rowOff>
    </xdr:to>
    <xdr:pic>
      <xdr:nvPicPr>
        <xdr:cNvPr id="2095" name="Picture 47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224599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95250</xdr:rowOff>
    </xdr:to>
    <xdr:pic>
      <xdr:nvPicPr>
        <xdr:cNvPr id="2096" name="Picture 48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228028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137</xdr:row>
      <xdr:rowOff>0</xdr:rowOff>
    </xdr:from>
    <xdr:to>
      <xdr:col>6</xdr:col>
      <xdr:colOff>95250</xdr:colOff>
      <xdr:row>137</xdr:row>
      <xdr:rowOff>95250</xdr:rowOff>
    </xdr:to>
    <xdr:pic>
      <xdr:nvPicPr>
        <xdr:cNvPr id="2097" name="Picture 49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234886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95250</xdr:colOff>
      <xdr:row>139</xdr:row>
      <xdr:rowOff>95250</xdr:rowOff>
    </xdr:to>
    <xdr:pic>
      <xdr:nvPicPr>
        <xdr:cNvPr id="2098" name="Picture 50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238315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141</xdr:row>
      <xdr:rowOff>0</xdr:rowOff>
    </xdr:from>
    <xdr:to>
      <xdr:col>6</xdr:col>
      <xdr:colOff>95250</xdr:colOff>
      <xdr:row>141</xdr:row>
      <xdr:rowOff>95250</xdr:rowOff>
    </xdr:to>
    <xdr:pic>
      <xdr:nvPicPr>
        <xdr:cNvPr id="2099" name="Picture 51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241744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143</xdr:row>
      <xdr:rowOff>0</xdr:rowOff>
    </xdr:from>
    <xdr:to>
      <xdr:col>6</xdr:col>
      <xdr:colOff>95250</xdr:colOff>
      <xdr:row>143</xdr:row>
      <xdr:rowOff>95250</xdr:rowOff>
    </xdr:to>
    <xdr:pic>
      <xdr:nvPicPr>
        <xdr:cNvPr id="2100" name="Picture 52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245173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145</xdr:row>
      <xdr:rowOff>0</xdr:rowOff>
    </xdr:from>
    <xdr:to>
      <xdr:col>6</xdr:col>
      <xdr:colOff>95250</xdr:colOff>
      <xdr:row>145</xdr:row>
      <xdr:rowOff>95250</xdr:rowOff>
    </xdr:to>
    <xdr:pic>
      <xdr:nvPicPr>
        <xdr:cNvPr id="2101" name="Picture 53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248602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147</xdr:row>
      <xdr:rowOff>0</xdr:rowOff>
    </xdr:from>
    <xdr:to>
      <xdr:col>6</xdr:col>
      <xdr:colOff>95250</xdr:colOff>
      <xdr:row>147</xdr:row>
      <xdr:rowOff>95250</xdr:rowOff>
    </xdr:to>
    <xdr:pic>
      <xdr:nvPicPr>
        <xdr:cNvPr id="2102" name="Picture 54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252031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151</xdr:row>
      <xdr:rowOff>0</xdr:rowOff>
    </xdr:from>
    <xdr:to>
      <xdr:col>6</xdr:col>
      <xdr:colOff>95250</xdr:colOff>
      <xdr:row>151</xdr:row>
      <xdr:rowOff>95250</xdr:rowOff>
    </xdr:to>
    <xdr:pic>
      <xdr:nvPicPr>
        <xdr:cNvPr id="2103" name="Picture 55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258889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95250</xdr:colOff>
      <xdr:row>153</xdr:row>
      <xdr:rowOff>95250</xdr:rowOff>
    </xdr:to>
    <xdr:pic>
      <xdr:nvPicPr>
        <xdr:cNvPr id="2104" name="Picture 56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262318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159</xdr:row>
      <xdr:rowOff>0</xdr:rowOff>
    </xdr:from>
    <xdr:to>
      <xdr:col>6</xdr:col>
      <xdr:colOff>95250</xdr:colOff>
      <xdr:row>159</xdr:row>
      <xdr:rowOff>95250</xdr:rowOff>
    </xdr:to>
    <xdr:pic>
      <xdr:nvPicPr>
        <xdr:cNvPr id="2105" name="Picture 57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272605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161</xdr:row>
      <xdr:rowOff>0</xdr:rowOff>
    </xdr:from>
    <xdr:to>
      <xdr:col>6</xdr:col>
      <xdr:colOff>95250</xdr:colOff>
      <xdr:row>161</xdr:row>
      <xdr:rowOff>95250</xdr:rowOff>
    </xdr:to>
    <xdr:pic>
      <xdr:nvPicPr>
        <xdr:cNvPr id="2106" name="Picture 58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276034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163</xdr:row>
      <xdr:rowOff>0</xdr:rowOff>
    </xdr:from>
    <xdr:to>
      <xdr:col>6</xdr:col>
      <xdr:colOff>95250</xdr:colOff>
      <xdr:row>163</xdr:row>
      <xdr:rowOff>95250</xdr:rowOff>
    </xdr:to>
    <xdr:pic>
      <xdr:nvPicPr>
        <xdr:cNvPr id="2107" name="Picture 59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279463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95250</xdr:colOff>
      <xdr:row>165</xdr:row>
      <xdr:rowOff>95250</xdr:rowOff>
    </xdr:to>
    <xdr:pic>
      <xdr:nvPicPr>
        <xdr:cNvPr id="2108" name="Picture 60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282892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95250</xdr:colOff>
      <xdr:row>169</xdr:row>
      <xdr:rowOff>95250</xdr:rowOff>
    </xdr:to>
    <xdr:pic>
      <xdr:nvPicPr>
        <xdr:cNvPr id="2109" name="Picture 61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289750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95250</xdr:colOff>
      <xdr:row>173</xdr:row>
      <xdr:rowOff>95250</xdr:rowOff>
    </xdr:to>
    <xdr:pic>
      <xdr:nvPicPr>
        <xdr:cNvPr id="2110" name="Picture 62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296608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175</xdr:row>
      <xdr:rowOff>0</xdr:rowOff>
    </xdr:from>
    <xdr:to>
      <xdr:col>6</xdr:col>
      <xdr:colOff>95250</xdr:colOff>
      <xdr:row>175</xdr:row>
      <xdr:rowOff>95250</xdr:rowOff>
    </xdr:to>
    <xdr:pic>
      <xdr:nvPicPr>
        <xdr:cNvPr id="2111" name="Picture 63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300037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179</xdr:row>
      <xdr:rowOff>0</xdr:rowOff>
    </xdr:from>
    <xdr:to>
      <xdr:col>6</xdr:col>
      <xdr:colOff>95250</xdr:colOff>
      <xdr:row>179</xdr:row>
      <xdr:rowOff>95250</xdr:rowOff>
    </xdr:to>
    <xdr:pic>
      <xdr:nvPicPr>
        <xdr:cNvPr id="2112" name="Picture 64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306895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181</xdr:row>
      <xdr:rowOff>0</xdr:rowOff>
    </xdr:from>
    <xdr:to>
      <xdr:col>6</xdr:col>
      <xdr:colOff>95250</xdr:colOff>
      <xdr:row>181</xdr:row>
      <xdr:rowOff>95250</xdr:rowOff>
    </xdr:to>
    <xdr:pic>
      <xdr:nvPicPr>
        <xdr:cNvPr id="2113" name="Picture 65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310324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183</xdr:row>
      <xdr:rowOff>0</xdr:rowOff>
    </xdr:from>
    <xdr:to>
      <xdr:col>6</xdr:col>
      <xdr:colOff>95250</xdr:colOff>
      <xdr:row>183</xdr:row>
      <xdr:rowOff>95250</xdr:rowOff>
    </xdr:to>
    <xdr:pic>
      <xdr:nvPicPr>
        <xdr:cNvPr id="2114" name="Picture 66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313753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185</xdr:row>
      <xdr:rowOff>0</xdr:rowOff>
    </xdr:from>
    <xdr:to>
      <xdr:col>6</xdr:col>
      <xdr:colOff>95250</xdr:colOff>
      <xdr:row>185</xdr:row>
      <xdr:rowOff>95250</xdr:rowOff>
    </xdr:to>
    <xdr:pic>
      <xdr:nvPicPr>
        <xdr:cNvPr id="2115" name="Picture 67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317182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189</xdr:row>
      <xdr:rowOff>0</xdr:rowOff>
    </xdr:from>
    <xdr:to>
      <xdr:col>6</xdr:col>
      <xdr:colOff>95250</xdr:colOff>
      <xdr:row>189</xdr:row>
      <xdr:rowOff>95250</xdr:rowOff>
    </xdr:to>
    <xdr:pic>
      <xdr:nvPicPr>
        <xdr:cNvPr id="2116" name="Picture 68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324040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191</xdr:row>
      <xdr:rowOff>0</xdr:rowOff>
    </xdr:from>
    <xdr:to>
      <xdr:col>6</xdr:col>
      <xdr:colOff>95250</xdr:colOff>
      <xdr:row>191</xdr:row>
      <xdr:rowOff>95250</xdr:rowOff>
    </xdr:to>
    <xdr:pic>
      <xdr:nvPicPr>
        <xdr:cNvPr id="2117" name="Picture 69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327469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193</xdr:row>
      <xdr:rowOff>0</xdr:rowOff>
    </xdr:from>
    <xdr:to>
      <xdr:col>6</xdr:col>
      <xdr:colOff>95250</xdr:colOff>
      <xdr:row>193</xdr:row>
      <xdr:rowOff>95250</xdr:rowOff>
    </xdr:to>
    <xdr:pic>
      <xdr:nvPicPr>
        <xdr:cNvPr id="2118" name="Picture 70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330898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195</xdr:row>
      <xdr:rowOff>0</xdr:rowOff>
    </xdr:from>
    <xdr:to>
      <xdr:col>6</xdr:col>
      <xdr:colOff>95250</xdr:colOff>
      <xdr:row>195</xdr:row>
      <xdr:rowOff>95250</xdr:rowOff>
    </xdr:to>
    <xdr:pic>
      <xdr:nvPicPr>
        <xdr:cNvPr id="2119" name="Picture 71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334327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95250</xdr:colOff>
      <xdr:row>197</xdr:row>
      <xdr:rowOff>95250</xdr:rowOff>
    </xdr:to>
    <xdr:pic>
      <xdr:nvPicPr>
        <xdr:cNvPr id="2120" name="Picture 72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337756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199</xdr:row>
      <xdr:rowOff>0</xdr:rowOff>
    </xdr:from>
    <xdr:to>
      <xdr:col>6</xdr:col>
      <xdr:colOff>95250</xdr:colOff>
      <xdr:row>199</xdr:row>
      <xdr:rowOff>95250</xdr:rowOff>
    </xdr:to>
    <xdr:pic>
      <xdr:nvPicPr>
        <xdr:cNvPr id="2121" name="Picture 73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341185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95250</xdr:colOff>
      <xdr:row>203</xdr:row>
      <xdr:rowOff>95250</xdr:rowOff>
    </xdr:to>
    <xdr:pic>
      <xdr:nvPicPr>
        <xdr:cNvPr id="2122" name="Picture 74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348043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205</xdr:row>
      <xdr:rowOff>0</xdr:rowOff>
    </xdr:from>
    <xdr:to>
      <xdr:col>6</xdr:col>
      <xdr:colOff>95250</xdr:colOff>
      <xdr:row>205</xdr:row>
      <xdr:rowOff>95250</xdr:rowOff>
    </xdr:to>
    <xdr:pic>
      <xdr:nvPicPr>
        <xdr:cNvPr id="2123" name="Picture 75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351472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207</xdr:row>
      <xdr:rowOff>0</xdr:rowOff>
    </xdr:from>
    <xdr:to>
      <xdr:col>6</xdr:col>
      <xdr:colOff>95250</xdr:colOff>
      <xdr:row>207</xdr:row>
      <xdr:rowOff>95250</xdr:rowOff>
    </xdr:to>
    <xdr:pic>
      <xdr:nvPicPr>
        <xdr:cNvPr id="2124" name="Picture 76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354901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209</xdr:row>
      <xdr:rowOff>0</xdr:rowOff>
    </xdr:from>
    <xdr:to>
      <xdr:col>6</xdr:col>
      <xdr:colOff>95250</xdr:colOff>
      <xdr:row>209</xdr:row>
      <xdr:rowOff>95250</xdr:rowOff>
    </xdr:to>
    <xdr:pic>
      <xdr:nvPicPr>
        <xdr:cNvPr id="2125" name="Picture 77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358330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95250</xdr:colOff>
      <xdr:row>211</xdr:row>
      <xdr:rowOff>95250</xdr:rowOff>
    </xdr:to>
    <xdr:pic>
      <xdr:nvPicPr>
        <xdr:cNvPr id="2126" name="Picture 78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361759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215</xdr:row>
      <xdr:rowOff>0</xdr:rowOff>
    </xdr:from>
    <xdr:to>
      <xdr:col>6</xdr:col>
      <xdr:colOff>95250</xdr:colOff>
      <xdr:row>215</xdr:row>
      <xdr:rowOff>95250</xdr:rowOff>
    </xdr:to>
    <xdr:pic>
      <xdr:nvPicPr>
        <xdr:cNvPr id="2127" name="Picture 79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368617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217</xdr:row>
      <xdr:rowOff>0</xdr:rowOff>
    </xdr:from>
    <xdr:to>
      <xdr:col>6</xdr:col>
      <xdr:colOff>95250</xdr:colOff>
      <xdr:row>217</xdr:row>
      <xdr:rowOff>95250</xdr:rowOff>
    </xdr:to>
    <xdr:pic>
      <xdr:nvPicPr>
        <xdr:cNvPr id="2128" name="Picture 80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372046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95250</xdr:colOff>
      <xdr:row>223</xdr:row>
      <xdr:rowOff>95250</xdr:rowOff>
    </xdr:to>
    <xdr:pic>
      <xdr:nvPicPr>
        <xdr:cNvPr id="2129" name="Picture 81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382333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95250</xdr:colOff>
      <xdr:row>225</xdr:row>
      <xdr:rowOff>95250</xdr:rowOff>
    </xdr:to>
    <xdr:pic>
      <xdr:nvPicPr>
        <xdr:cNvPr id="2130" name="Picture 82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385762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95250</xdr:colOff>
      <xdr:row>227</xdr:row>
      <xdr:rowOff>95250</xdr:rowOff>
    </xdr:to>
    <xdr:pic>
      <xdr:nvPicPr>
        <xdr:cNvPr id="2131" name="Picture 83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389191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231</xdr:row>
      <xdr:rowOff>0</xdr:rowOff>
    </xdr:from>
    <xdr:to>
      <xdr:col>6</xdr:col>
      <xdr:colOff>95250</xdr:colOff>
      <xdr:row>231</xdr:row>
      <xdr:rowOff>95250</xdr:rowOff>
    </xdr:to>
    <xdr:pic>
      <xdr:nvPicPr>
        <xdr:cNvPr id="2132" name="Picture 84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396049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233</xdr:row>
      <xdr:rowOff>0</xdr:rowOff>
    </xdr:from>
    <xdr:to>
      <xdr:col>6</xdr:col>
      <xdr:colOff>95250</xdr:colOff>
      <xdr:row>233</xdr:row>
      <xdr:rowOff>95250</xdr:rowOff>
    </xdr:to>
    <xdr:pic>
      <xdr:nvPicPr>
        <xdr:cNvPr id="2133" name="Picture 85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399478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237</xdr:row>
      <xdr:rowOff>0</xdr:rowOff>
    </xdr:from>
    <xdr:to>
      <xdr:col>6</xdr:col>
      <xdr:colOff>95250</xdr:colOff>
      <xdr:row>237</xdr:row>
      <xdr:rowOff>95250</xdr:rowOff>
    </xdr:to>
    <xdr:pic>
      <xdr:nvPicPr>
        <xdr:cNvPr id="2134" name="Picture 86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406336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239</xdr:row>
      <xdr:rowOff>0</xdr:rowOff>
    </xdr:from>
    <xdr:to>
      <xdr:col>6</xdr:col>
      <xdr:colOff>95250</xdr:colOff>
      <xdr:row>239</xdr:row>
      <xdr:rowOff>95250</xdr:rowOff>
    </xdr:to>
    <xdr:pic>
      <xdr:nvPicPr>
        <xdr:cNvPr id="2135" name="Picture 87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409765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241</xdr:row>
      <xdr:rowOff>0</xdr:rowOff>
    </xdr:from>
    <xdr:to>
      <xdr:col>6</xdr:col>
      <xdr:colOff>95250</xdr:colOff>
      <xdr:row>241</xdr:row>
      <xdr:rowOff>95250</xdr:rowOff>
    </xdr:to>
    <xdr:pic>
      <xdr:nvPicPr>
        <xdr:cNvPr id="2136" name="Picture 88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413194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245</xdr:row>
      <xdr:rowOff>0</xdr:rowOff>
    </xdr:from>
    <xdr:to>
      <xdr:col>6</xdr:col>
      <xdr:colOff>95250</xdr:colOff>
      <xdr:row>245</xdr:row>
      <xdr:rowOff>95250</xdr:rowOff>
    </xdr:to>
    <xdr:pic>
      <xdr:nvPicPr>
        <xdr:cNvPr id="2137" name="Picture 89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420052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247</xdr:row>
      <xdr:rowOff>0</xdr:rowOff>
    </xdr:from>
    <xdr:to>
      <xdr:col>6</xdr:col>
      <xdr:colOff>95250</xdr:colOff>
      <xdr:row>247</xdr:row>
      <xdr:rowOff>95250</xdr:rowOff>
    </xdr:to>
    <xdr:pic>
      <xdr:nvPicPr>
        <xdr:cNvPr id="2138" name="Picture 90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423481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249</xdr:row>
      <xdr:rowOff>0</xdr:rowOff>
    </xdr:from>
    <xdr:to>
      <xdr:col>6</xdr:col>
      <xdr:colOff>95250</xdr:colOff>
      <xdr:row>249</xdr:row>
      <xdr:rowOff>95250</xdr:rowOff>
    </xdr:to>
    <xdr:pic>
      <xdr:nvPicPr>
        <xdr:cNvPr id="2139" name="Picture 91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426910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253</xdr:row>
      <xdr:rowOff>0</xdr:rowOff>
    </xdr:from>
    <xdr:to>
      <xdr:col>6</xdr:col>
      <xdr:colOff>95250</xdr:colOff>
      <xdr:row>253</xdr:row>
      <xdr:rowOff>95250</xdr:rowOff>
    </xdr:to>
    <xdr:pic>
      <xdr:nvPicPr>
        <xdr:cNvPr id="2140" name="Picture 92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433768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255</xdr:row>
      <xdr:rowOff>0</xdr:rowOff>
    </xdr:from>
    <xdr:to>
      <xdr:col>6</xdr:col>
      <xdr:colOff>95250</xdr:colOff>
      <xdr:row>255</xdr:row>
      <xdr:rowOff>95250</xdr:rowOff>
    </xdr:to>
    <xdr:pic>
      <xdr:nvPicPr>
        <xdr:cNvPr id="2141" name="Picture 93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437197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257</xdr:row>
      <xdr:rowOff>0</xdr:rowOff>
    </xdr:from>
    <xdr:to>
      <xdr:col>6</xdr:col>
      <xdr:colOff>95250</xdr:colOff>
      <xdr:row>257</xdr:row>
      <xdr:rowOff>95250</xdr:rowOff>
    </xdr:to>
    <xdr:pic>
      <xdr:nvPicPr>
        <xdr:cNvPr id="2142" name="Picture 94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440626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95250</xdr:colOff>
      <xdr:row>261</xdr:row>
      <xdr:rowOff>95250</xdr:rowOff>
    </xdr:to>
    <xdr:pic>
      <xdr:nvPicPr>
        <xdr:cNvPr id="2143" name="Picture 95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447484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263</xdr:row>
      <xdr:rowOff>0</xdr:rowOff>
    </xdr:from>
    <xdr:to>
      <xdr:col>6</xdr:col>
      <xdr:colOff>95250</xdr:colOff>
      <xdr:row>263</xdr:row>
      <xdr:rowOff>95250</xdr:rowOff>
    </xdr:to>
    <xdr:pic>
      <xdr:nvPicPr>
        <xdr:cNvPr id="2144" name="Picture 96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450913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95250</xdr:colOff>
      <xdr:row>265</xdr:row>
      <xdr:rowOff>95250</xdr:rowOff>
    </xdr:to>
    <xdr:pic>
      <xdr:nvPicPr>
        <xdr:cNvPr id="2145" name="Picture 97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454342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95250</xdr:colOff>
      <xdr:row>267</xdr:row>
      <xdr:rowOff>95250</xdr:rowOff>
    </xdr:to>
    <xdr:pic>
      <xdr:nvPicPr>
        <xdr:cNvPr id="2146" name="Picture 98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457771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273</xdr:row>
      <xdr:rowOff>0</xdr:rowOff>
    </xdr:from>
    <xdr:to>
      <xdr:col>6</xdr:col>
      <xdr:colOff>95250</xdr:colOff>
      <xdr:row>273</xdr:row>
      <xdr:rowOff>95250</xdr:rowOff>
    </xdr:to>
    <xdr:pic>
      <xdr:nvPicPr>
        <xdr:cNvPr id="2147" name="Picture 99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468058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279</xdr:row>
      <xdr:rowOff>0</xdr:rowOff>
    </xdr:from>
    <xdr:to>
      <xdr:col>6</xdr:col>
      <xdr:colOff>95250</xdr:colOff>
      <xdr:row>279</xdr:row>
      <xdr:rowOff>95250</xdr:rowOff>
    </xdr:to>
    <xdr:pic>
      <xdr:nvPicPr>
        <xdr:cNvPr id="2148" name="Picture 100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478345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281</xdr:row>
      <xdr:rowOff>0</xdr:rowOff>
    </xdr:from>
    <xdr:to>
      <xdr:col>6</xdr:col>
      <xdr:colOff>95250</xdr:colOff>
      <xdr:row>281</xdr:row>
      <xdr:rowOff>95250</xdr:rowOff>
    </xdr:to>
    <xdr:pic>
      <xdr:nvPicPr>
        <xdr:cNvPr id="2149" name="Picture 101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481774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283</xdr:row>
      <xdr:rowOff>0</xdr:rowOff>
    </xdr:from>
    <xdr:to>
      <xdr:col>6</xdr:col>
      <xdr:colOff>95250</xdr:colOff>
      <xdr:row>283</xdr:row>
      <xdr:rowOff>95250</xdr:rowOff>
    </xdr:to>
    <xdr:pic>
      <xdr:nvPicPr>
        <xdr:cNvPr id="2150" name="Picture 102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485203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285</xdr:row>
      <xdr:rowOff>0</xdr:rowOff>
    </xdr:from>
    <xdr:to>
      <xdr:col>6</xdr:col>
      <xdr:colOff>95250</xdr:colOff>
      <xdr:row>285</xdr:row>
      <xdr:rowOff>95250</xdr:rowOff>
    </xdr:to>
    <xdr:pic>
      <xdr:nvPicPr>
        <xdr:cNvPr id="2151" name="Picture 103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488632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287</xdr:row>
      <xdr:rowOff>0</xdr:rowOff>
    </xdr:from>
    <xdr:to>
      <xdr:col>6</xdr:col>
      <xdr:colOff>95250</xdr:colOff>
      <xdr:row>287</xdr:row>
      <xdr:rowOff>95250</xdr:rowOff>
    </xdr:to>
    <xdr:pic>
      <xdr:nvPicPr>
        <xdr:cNvPr id="2152" name="Picture 104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492061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289</xdr:row>
      <xdr:rowOff>0</xdr:rowOff>
    </xdr:from>
    <xdr:to>
      <xdr:col>6</xdr:col>
      <xdr:colOff>95250</xdr:colOff>
      <xdr:row>289</xdr:row>
      <xdr:rowOff>95250</xdr:rowOff>
    </xdr:to>
    <xdr:pic>
      <xdr:nvPicPr>
        <xdr:cNvPr id="2153" name="Picture 105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495490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293</xdr:row>
      <xdr:rowOff>0</xdr:rowOff>
    </xdr:from>
    <xdr:to>
      <xdr:col>6</xdr:col>
      <xdr:colOff>95250</xdr:colOff>
      <xdr:row>293</xdr:row>
      <xdr:rowOff>95250</xdr:rowOff>
    </xdr:to>
    <xdr:pic>
      <xdr:nvPicPr>
        <xdr:cNvPr id="2154" name="Picture 106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502348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295</xdr:row>
      <xdr:rowOff>0</xdr:rowOff>
    </xdr:from>
    <xdr:to>
      <xdr:col>6</xdr:col>
      <xdr:colOff>95250</xdr:colOff>
      <xdr:row>295</xdr:row>
      <xdr:rowOff>95250</xdr:rowOff>
    </xdr:to>
    <xdr:pic>
      <xdr:nvPicPr>
        <xdr:cNvPr id="2155" name="Picture 107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505777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297</xdr:row>
      <xdr:rowOff>0</xdr:rowOff>
    </xdr:from>
    <xdr:to>
      <xdr:col>6</xdr:col>
      <xdr:colOff>95250</xdr:colOff>
      <xdr:row>297</xdr:row>
      <xdr:rowOff>95250</xdr:rowOff>
    </xdr:to>
    <xdr:pic>
      <xdr:nvPicPr>
        <xdr:cNvPr id="2156" name="Picture 108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509206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299</xdr:row>
      <xdr:rowOff>0</xdr:rowOff>
    </xdr:from>
    <xdr:to>
      <xdr:col>6</xdr:col>
      <xdr:colOff>95250</xdr:colOff>
      <xdr:row>299</xdr:row>
      <xdr:rowOff>95250</xdr:rowOff>
    </xdr:to>
    <xdr:pic>
      <xdr:nvPicPr>
        <xdr:cNvPr id="2157" name="Picture 109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512635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301</xdr:row>
      <xdr:rowOff>0</xdr:rowOff>
    </xdr:from>
    <xdr:to>
      <xdr:col>6</xdr:col>
      <xdr:colOff>95250</xdr:colOff>
      <xdr:row>301</xdr:row>
      <xdr:rowOff>95250</xdr:rowOff>
    </xdr:to>
    <xdr:pic>
      <xdr:nvPicPr>
        <xdr:cNvPr id="2158" name="Picture 110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516064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95250</xdr:colOff>
      <xdr:row>305</xdr:row>
      <xdr:rowOff>95250</xdr:rowOff>
    </xdr:to>
    <xdr:pic>
      <xdr:nvPicPr>
        <xdr:cNvPr id="2159" name="Picture 111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522922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307</xdr:row>
      <xdr:rowOff>0</xdr:rowOff>
    </xdr:from>
    <xdr:to>
      <xdr:col>6</xdr:col>
      <xdr:colOff>95250</xdr:colOff>
      <xdr:row>307</xdr:row>
      <xdr:rowOff>95250</xdr:rowOff>
    </xdr:to>
    <xdr:pic>
      <xdr:nvPicPr>
        <xdr:cNvPr id="2160" name="Picture 112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526351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309</xdr:row>
      <xdr:rowOff>0</xdr:rowOff>
    </xdr:from>
    <xdr:to>
      <xdr:col>6</xdr:col>
      <xdr:colOff>95250</xdr:colOff>
      <xdr:row>309</xdr:row>
      <xdr:rowOff>95250</xdr:rowOff>
    </xdr:to>
    <xdr:pic>
      <xdr:nvPicPr>
        <xdr:cNvPr id="2161" name="Picture 113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529780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95250</xdr:colOff>
      <xdr:row>311</xdr:row>
      <xdr:rowOff>95250</xdr:rowOff>
    </xdr:to>
    <xdr:pic>
      <xdr:nvPicPr>
        <xdr:cNvPr id="2162" name="Picture 114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533209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313</xdr:row>
      <xdr:rowOff>0</xdr:rowOff>
    </xdr:from>
    <xdr:to>
      <xdr:col>6</xdr:col>
      <xdr:colOff>95250</xdr:colOff>
      <xdr:row>313</xdr:row>
      <xdr:rowOff>95250</xdr:rowOff>
    </xdr:to>
    <xdr:pic>
      <xdr:nvPicPr>
        <xdr:cNvPr id="2163" name="Picture 115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536638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317</xdr:row>
      <xdr:rowOff>0</xdr:rowOff>
    </xdr:from>
    <xdr:to>
      <xdr:col>6</xdr:col>
      <xdr:colOff>95250</xdr:colOff>
      <xdr:row>317</xdr:row>
      <xdr:rowOff>95250</xdr:rowOff>
    </xdr:to>
    <xdr:pic>
      <xdr:nvPicPr>
        <xdr:cNvPr id="2164" name="Picture 116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543496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319</xdr:row>
      <xdr:rowOff>0</xdr:rowOff>
    </xdr:from>
    <xdr:to>
      <xdr:col>6</xdr:col>
      <xdr:colOff>95250</xdr:colOff>
      <xdr:row>319</xdr:row>
      <xdr:rowOff>95250</xdr:rowOff>
    </xdr:to>
    <xdr:pic>
      <xdr:nvPicPr>
        <xdr:cNvPr id="2165" name="Picture 117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546925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325</xdr:row>
      <xdr:rowOff>0</xdr:rowOff>
    </xdr:from>
    <xdr:to>
      <xdr:col>6</xdr:col>
      <xdr:colOff>95250</xdr:colOff>
      <xdr:row>325</xdr:row>
      <xdr:rowOff>95250</xdr:rowOff>
    </xdr:to>
    <xdr:pic>
      <xdr:nvPicPr>
        <xdr:cNvPr id="2166" name="Picture 118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557212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327</xdr:row>
      <xdr:rowOff>0</xdr:rowOff>
    </xdr:from>
    <xdr:to>
      <xdr:col>6</xdr:col>
      <xdr:colOff>95250</xdr:colOff>
      <xdr:row>327</xdr:row>
      <xdr:rowOff>95250</xdr:rowOff>
    </xdr:to>
    <xdr:pic>
      <xdr:nvPicPr>
        <xdr:cNvPr id="2167" name="Picture 119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560641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329</xdr:row>
      <xdr:rowOff>0</xdr:rowOff>
    </xdr:from>
    <xdr:to>
      <xdr:col>6</xdr:col>
      <xdr:colOff>95250</xdr:colOff>
      <xdr:row>329</xdr:row>
      <xdr:rowOff>95250</xdr:rowOff>
    </xdr:to>
    <xdr:pic>
      <xdr:nvPicPr>
        <xdr:cNvPr id="2168" name="Picture 120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564070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331</xdr:row>
      <xdr:rowOff>0</xdr:rowOff>
    </xdr:from>
    <xdr:to>
      <xdr:col>6</xdr:col>
      <xdr:colOff>95250</xdr:colOff>
      <xdr:row>331</xdr:row>
      <xdr:rowOff>95250</xdr:rowOff>
    </xdr:to>
    <xdr:pic>
      <xdr:nvPicPr>
        <xdr:cNvPr id="2169" name="Picture 121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567499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333</xdr:row>
      <xdr:rowOff>0</xdr:rowOff>
    </xdr:from>
    <xdr:to>
      <xdr:col>6</xdr:col>
      <xdr:colOff>95250</xdr:colOff>
      <xdr:row>333</xdr:row>
      <xdr:rowOff>95250</xdr:rowOff>
    </xdr:to>
    <xdr:pic>
      <xdr:nvPicPr>
        <xdr:cNvPr id="2170" name="Picture 122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570928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339</xdr:row>
      <xdr:rowOff>0</xdr:rowOff>
    </xdr:from>
    <xdr:to>
      <xdr:col>6</xdr:col>
      <xdr:colOff>95250</xdr:colOff>
      <xdr:row>339</xdr:row>
      <xdr:rowOff>95250</xdr:rowOff>
    </xdr:to>
    <xdr:pic>
      <xdr:nvPicPr>
        <xdr:cNvPr id="2171" name="Picture 123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581215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341</xdr:row>
      <xdr:rowOff>0</xdr:rowOff>
    </xdr:from>
    <xdr:to>
      <xdr:col>6</xdr:col>
      <xdr:colOff>95250</xdr:colOff>
      <xdr:row>341</xdr:row>
      <xdr:rowOff>95250</xdr:rowOff>
    </xdr:to>
    <xdr:pic>
      <xdr:nvPicPr>
        <xdr:cNvPr id="2172" name="Picture 124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584644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343</xdr:row>
      <xdr:rowOff>0</xdr:rowOff>
    </xdr:from>
    <xdr:to>
      <xdr:col>6</xdr:col>
      <xdr:colOff>95250</xdr:colOff>
      <xdr:row>343</xdr:row>
      <xdr:rowOff>95250</xdr:rowOff>
    </xdr:to>
    <xdr:pic>
      <xdr:nvPicPr>
        <xdr:cNvPr id="2173" name="Picture 125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588073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345</xdr:row>
      <xdr:rowOff>0</xdr:rowOff>
    </xdr:from>
    <xdr:to>
      <xdr:col>6</xdr:col>
      <xdr:colOff>95250</xdr:colOff>
      <xdr:row>345</xdr:row>
      <xdr:rowOff>95250</xdr:rowOff>
    </xdr:to>
    <xdr:pic>
      <xdr:nvPicPr>
        <xdr:cNvPr id="2174" name="Picture 126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591502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347</xdr:row>
      <xdr:rowOff>0</xdr:rowOff>
    </xdr:from>
    <xdr:to>
      <xdr:col>6</xdr:col>
      <xdr:colOff>95250</xdr:colOff>
      <xdr:row>347</xdr:row>
      <xdr:rowOff>95250</xdr:rowOff>
    </xdr:to>
    <xdr:pic>
      <xdr:nvPicPr>
        <xdr:cNvPr id="2175" name="Picture 127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594931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349</xdr:row>
      <xdr:rowOff>0</xdr:rowOff>
    </xdr:from>
    <xdr:to>
      <xdr:col>6</xdr:col>
      <xdr:colOff>95250</xdr:colOff>
      <xdr:row>349</xdr:row>
      <xdr:rowOff>95250</xdr:rowOff>
    </xdr:to>
    <xdr:pic>
      <xdr:nvPicPr>
        <xdr:cNvPr id="2176" name="Picture 128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598360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351</xdr:row>
      <xdr:rowOff>0</xdr:rowOff>
    </xdr:from>
    <xdr:to>
      <xdr:col>6</xdr:col>
      <xdr:colOff>95250</xdr:colOff>
      <xdr:row>351</xdr:row>
      <xdr:rowOff>95250</xdr:rowOff>
    </xdr:to>
    <xdr:pic>
      <xdr:nvPicPr>
        <xdr:cNvPr id="2177" name="Picture 129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601789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353</xdr:row>
      <xdr:rowOff>0</xdr:rowOff>
    </xdr:from>
    <xdr:to>
      <xdr:col>6</xdr:col>
      <xdr:colOff>95250</xdr:colOff>
      <xdr:row>353</xdr:row>
      <xdr:rowOff>95250</xdr:rowOff>
    </xdr:to>
    <xdr:pic>
      <xdr:nvPicPr>
        <xdr:cNvPr id="2178" name="Picture 130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605218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361</xdr:row>
      <xdr:rowOff>0</xdr:rowOff>
    </xdr:from>
    <xdr:to>
      <xdr:col>6</xdr:col>
      <xdr:colOff>95250</xdr:colOff>
      <xdr:row>361</xdr:row>
      <xdr:rowOff>95250</xdr:rowOff>
    </xdr:to>
    <xdr:pic>
      <xdr:nvPicPr>
        <xdr:cNvPr id="2179" name="Picture 131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618934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363</xdr:row>
      <xdr:rowOff>0</xdr:rowOff>
    </xdr:from>
    <xdr:to>
      <xdr:col>6</xdr:col>
      <xdr:colOff>95250</xdr:colOff>
      <xdr:row>363</xdr:row>
      <xdr:rowOff>95250</xdr:rowOff>
    </xdr:to>
    <xdr:pic>
      <xdr:nvPicPr>
        <xdr:cNvPr id="2180" name="Picture 132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622363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365</xdr:row>
      <xdr:rowOff>0</xdr:rowOff>
    </xdr:from>
    <xdr:to>
      <xdr:col>6</xdr:col>
      <xdr:colOff>95250</xdr:colOff>
      <xdr:row>365</xdr:row>
      <xdr:rowOff>95250</xdr:rowOff>
    </xdr:to>
    <xdr:pic>
      <xdr:nvPicPr>
        <xdr:cNvPr id="2181" name="Picture 133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625792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95250</xdr:colOff>
      <xdr:row>367</xdr:row>
      <xdr:rowOff>95250</xdr:rowOff>
    </xdr:to>
    <xdr:pic>
      <xdr:nvPicPr>
        <xdr:cNvPr id="2182" name="Picture 134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629221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369</xdr:row>
      <xdr:rowOff>0</xdr:rowOff>
    </xdr:from>
    <xdr:to>
      <xdr:col>6</xdr:col>
      <xdr:colOff>95250</xdr:colOff>
      <xdr:row>369</xdr:row>
      <xdr:rowOff>95250</xdr:rowOff>
    </xdr:to>
    <xdr:pic>
      <xdr:nvPicPr>
        <xdr:cNvPr id="2183" name="Picture 135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632650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371</xdr:row>
      <xdr:rowOff>0</xdr:rowOff>
    </xdr:from>
    <xdr:to>
      <xdr:col>6</xdr:col>
      <xdr:colOff>95250</xdr:colOff>
      <xdr:row>371</xdr:row>
      <xdr:rowOff>95250</xdr:rowOff>
    </xdr:to>
    <xdr:pic>
      <xdr:nvPicPr>
        <xdr:cNvPr id="2184" name="Picture 136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636079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373</xdr:row>
      <xdr:rowOff>0</xdr:rowOff>
    </xdr:from>
    <xdr:to>
      <xdr:col>6</xdr:col>
      <xdr:colOff>95250</xdr:colOff>
      <xdr:row>373</xdr:row>
      <xdr:rowOff>95250</xdr:rowOff>
    </xdr:to>
    <xdr:pic>
      <xdr:nvPicPr>
        <xdr:cNvPr id="2185" name="Picture 137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639508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375</xdr:row>
      <xdr:rowOff>0</xdr:rowOff>
    </xdr:from>
    <xdr:to>
      <xdr:col>6</xdr:col>
      <xdr:colOff>95250</xdr:colOff>
      <xdr:row>375</xdr:row>
      <xdr:rowOff>95250</xdr:rowOff>
    </xdr:to>
    <xdr:pic>
      <xdr:nvPicPr>
        <xdr:cNvPr id="2186" name="Picture 138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642937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377</xdr:row>
      <xdr:rowOff>0</xdr:rowOff>
    </xdr:from>
    <xdr:to>
      <xdr:col>6</xdr:col>
      <xdr:colOff>95250</xdr:colOff>
      <xdr:row>377</xdr:row>
      <xdr:rowOff>95250</xdr:rowOff>
    </xdr:to>
    <xdr:pic>
      <xdr:nvPicPr>
        <xdr:cNvPr id="2187" name="Picture 139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646366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381</xdr:row>
      <xdr:rowOff>0</xdr:rowOff>
    </xdr:from>
    <xdr:to>
      <xdr:col>6</xdr:col>
      <xdr:colOff>95250</xdr:colOff>
      <xdr:row>381</xdr:row>
      <xdr:rowOff>95250</xdr:rowOff>
    </xdr:to>
    <xdr:pic>
      <xdr:nvPicPr>
        <xdr:cNvPr id="2188" name="Picture 140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653224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385</xdr:row>
      <xdr:rowOff>0</xdr:rowOff>
    </xdr:from>
    <xdr:to>
      <xdr:col>6</xdr:col>
      <xdr:colOff>95250</xdr:colOff>
      <xdr:row>385</xdr:row>
      <xdr:rowOff>95250</xdr:rowOff>
    </xdr:to>
    <xdr:pic>
      <xdr:nvPicPr>
        <xdr:cNvPr id="2189" name="Picture 141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660082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387</xdr:row>
      <xdr:rowOff>0</xdr:rowOff>
    </xdr:from>
    <xdr:to>
      <xdr:col>6</xdr:col>
      <xdr:colOff>95250</xdr:colOff>
      <xdr:row>387</xdr:row>
      <xdr:rowOff>95250</xdr:rowOff>
    </xdr:to>
    <xdr:pic>
      <xdr:nvPicPr>
        <xdr:cNvPr id="2190" name="Picture 142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663511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389</xdr:row>
      <xdr:rowOff>0</xdr:rowOff>
    </xdr:from>
    <xdr:to>
      <xdr:col>6</xdr:col>
      <xdr:colOff>95250</xdr:colOff>
      <xdr:row>389</xdr:row>
      <xdr:rowOff>95250</xdr:rowOff>
    </xdr:to>
    <xdr:pic>
      <xdr:nvPicPr>
        <xdr:cNvPr id="2191" name="Picture 143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666940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397</xdr:row>
      <xdr:rowOff>0</xdr:rowOff>
    </xdr:from>
    <xdr:to>
      <xdr:col>6</xdr:col>
      <xdr:colOff>95250</xdr:colOff>
      <xdr:row>397</xdr:row>
      <xdr:rowOff>95250</xdr:rowOff>
    </xdr:to>
    <xdr:pic>
      <xdr:nvPicPr>
        <xdr:cNvPr id="2192" name="Picture 144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680656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411</xdr:row>
      <xdr:rowOff>0</xdr:rowOff>
    </xdr:from>
    <xdr:to>
      <xdr:col>6</xdr:col>
      <xdr:colOff>95250</xdr:colOff>
      <xdr:row>411</xdr:row>
      <xdr:rowOff>95250</xdr:rowOff>
    </xdr:to>
    <xdr:pic>
      <xdr:nvPicPr>
        <xdr:cNvPr id="2193" name="Picture 145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704659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413</xdr:row>
      <xdr:rowOff>0</xdr:rowOff>
    </xdr:from>
    <xdr:to>
      <xdr:col>6</xdr:col>
      <xdr:colOff>95250</xdr:colOff>
      <xdr:row>413</xdr:row>
      <xdr:rowOff>95250</xdr:rowOff>
    </xdr:to>
    <xdr:pic>
      <xdr:nvPicPr>
        <xdr:cNvPr id="2194" name="Picture 146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708088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415</xdr:row>
      <xdr:rowOff>0</xdr:rowOff>
    </xdr:from>
    <xdr:to>
      <xdr:col>6</xdr:col>
      <xdr:colOff>95250</xdr:colOff>
      <xdr:row>415</xdr:row>
      <xdr:rowOff>95250</xdr:rowOff>
    </xdr:to>
    <xdr:pic>
      <xdr:nvPicPr>
        <xdr:cNvPr id="2195" name="Picture 147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711517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417</xdr:row>
      <xdr:rowOff>0</xdr:rowOff>
    </xdr:from>
    <xdr:to>
      <xdr:col>6</xdr:col>
      <xdr:colOff>95250</xdr:colOff>
      <xdr:row>417</xdr:row>
      <xdr:rowOff>95250</xdr:rowOff>
    </xdr:to>
    <xdr:pic>
      <xdr:nvPicPr>
        <xdr:cNvPr id="2196" name="Picture 148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714946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423</xdr:row>
      <xdr:rowOff>0</xdr:rowOff>
    </xdr:from>
    <xdr:to>
      <xdr:col>6</xdr:col>
      <xdr:colOff>95250</xdr:colOff>
      <xdr:row>423</xdr:row>
      <xdr:rowOff>95250</xdr:rowOff>
    </xdr:to>
    <xdr:pic>
      <xdr:nvPicPr>
        <xdr:cNvPr id="2197" name="Picture 149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725233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425</xdr:row>
      <xdr:rowOff>0</xdr:rowOff>
    </xdr:from>
    <xdr:to>
      <xdr:col>6</xdr:col>
      <xdr:colOff>95250</xdr:colOff>
      <xdr:row>425</xdr:row>
      <xdr:rowOff>95250</xdr:rowOff>
    </xdr:to>
    <xdr:pic>
      <xdr:nvPicPr>
        <xdr:cNvPr id="2198" name="Picture 150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728662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431</xdr:row>
      <xdr:rowOff>0</xdr:rowOff>
    </xdr:from>
    <xdr:to>
      <xdr:col>6</xdr:col>
      <xdr:colOff>95250</xdr:colOff>
      <xdr:row>431</xdr:row>
      <xdr:rowOff>95250</xdr:rowOff>
    </xdr:to>
    <xdr:pic>
      <xdr:nvPicPr>
        <xdr:cNvPr id="2199" name="Picture 151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738949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433</xdr:row>
      <xdr:rowOff>0</xdr:rowOff>
    </xdr:from>
    <xdr:to>
      <xdr:col>6</xdr:col>
      <xdr:colOff>95250</xdr:colOff>
      <xdr:row>433</xdr:row>
      <xdr:rowOff>95250</xdr:rowOff>
    </xdr:to>
    <xdr:pic>
      <xdr:nvPicPr>
        <xdr:cNvPr id="2200" name="Picture 152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742378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95250</xdr:colOff>
      <xdr:row>435</xdr:row>
      <xdr:rowOff>95250</xdr:rowOff>
    </xdr:to>
    <xdr:pic>
      <xdr:nvPicPr>
        <xdr:cNvPr id="2201" name="Picture 153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745807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439</xdr:row>
      <xdr:rowOff>0</xdr:rowOff>
    </xdr:from>
    <xdr:to>
      <xdr:col>6</xdr:col>
      <xdr:colOff>95250</xdr:colOff>
      <xdr:row>439</xdr:row>
      <xdr:rowOff>95250</xdr:rowOff>
    </xdr:to>
    <xdr:pic>
      <xdr:nvPicPr>
        <xdr:cNvPr id="2202" name="Picture 154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752665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441</xdr:row>
      <xdr:rowOff>0</xdr:rowOff>
    </xdr:from>
    <xdr:to>
      <xdr:col>6</xdr:col>
      <xdr:colOff>95250</xdr:colOff>
      <xdr:row>441</xdr:row>
      <xdr:rowOff>95250</xdr:rowOff>
    </xdr:to>
    <xdr:pic>
      <xdr:nvPicPr>
        <xdr:cNvPr id="2203" name="Picture 155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756094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443</xdr:row>
      <xdr:rowOff>0</xdr:rowOff>
    </xdr:from>
    <xdr:to>
      <xdr:col>6</xdr:col>
      <xdr:colOff>95250</xdr:colOff>
      <xdr:row>443</xdr:row>
      <xdr:rowOff>95250</xdr:rowOff>
    </xdr:to>
    <xdr:pic>
      <xdr:nvPicPr>
        <xdr:cNvPr id="2204" name="Picture 156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759523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445</xdr:row>
      <xdr:rowOff>0</xdr:rowOff>
    </xdr:from>
    <xdr:to>
      <xdr:col>6</xdr:col>
      <xdr:colOff>95250</xdr:colOff>
      <xdr:row>445</xdr:row>
      <xdr:rowOff>95250</xdr:rowOff>
    </xdr:to>
    <xdr:pic>
      <xdr:nvPicPr>
        <xdr:cNvPr id="2205" name="Picture 157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762952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449</xdr:row>
      <xdr:rowOff>0</xdr:rowOff>
    </xdr:from>
    <xdr:to>
      <xdr:col>6</xdr:col>
      <xdr:colOff>95250</xdr:colOff>
      <xdr:row>449</xdr:row>
      <xdr:rowOff>95250</xdr:rowOff>
    </xdr:to>
    <xdr:pic>
      <xdr:nvPicPr>
        <xdr:cNvPr id="2206" name="Picture 158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769810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453</xdr:row>
      <xdr:rowOff>0</xdr:rowOff>
    </xdr:from>
    <xdr:to>
      <xdr:col>6</xdr:col>
      <xdr:colOff>95250</xdr:colOff>
      <xdr:row>453</xdr:row>
      <xdr:rowOff>95250</xdr:rowOff>
    </xdr:to>
    <xdr:pic>
      <xdr:nvPicPr>
        <xdr:cNvPr id="2207" name="Picture 159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776668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95250</xdr:colOff>
      <xdr:row>459</xdr:row>
      <xdr:rowOff>95250</xdr:rowOff>
    </xdr:to>
    <xdr:pic>
      <xdr:nvPicPr>
        <xdr:cNvPr id="2208" name="Picture 160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786955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461</xdr:row>
      <xdr:rowOff>0</xdr:rowOff>
    </xdr:from>
    <xdr:to>
      <xdr:col>6</xdr:col>
      <xdr:colOff>95250</xdr:colOff>
      <xdr:row>461</xdr:row>
      <xdr:rowOff>95250</xdr:rowOff>
    </xdr:to>
    <xdr:pic>
      <xdr:nvPicPr>
        <xdr:cNvPr id="2209" name="Picture 161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790384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465</xdr:row>
      <xdr:rowOff>0</xdr:rowOff>
    </xdr:from>
    <xdr:to>
      <xdr:col>6</xdr:col>
      <xdr:colOff>95250</xdr:colOff>
      <xdr:row>465</xdr:row>
      <xdr:rowOff>95250</xdr:rowOff>
    </xdr:to>
    <xdr:pic>
      <xdr:nvPicPr>
        <xdr:cNvPr id="2210" name="Picture 162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797242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471</xdr:row>
      <xdr:rowOff>0</xdr:rowOff>
    </xdr:from>
    <xdr:to>
      <xdr:col>6</xdr:col>
      <xdr:colOff>95250</xdr:colOff>
      <xdr:row>471</xdr:row>
      <xdr:rowOff>95250</xdr:rowOff>
    </xdr:to>
    <xdr:pic>
      <xdr:nvPicPr>
        <xdr:cNvPr id="2211" name="Picture 163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807529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475</xdr:row>
      <xdr:rowOff>0</xdr:rowOff>
    </xdr:from>
    <xdr:to>
      <xdr:col>6</xdr:col>
      <xdr:colOff>95250</xdr:colOff>
      <xdr:row>475</xdr:row>
      <xdr:rowOff>95250</xdr:rowOff>
    </xdr:to>
    <xdr:pic>
      <xdr:nvPicPr>
        <xdr:cNvPr id="2212" name="Picture 164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814387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477</xdr:row>
      <xdr:rowOff>0</xdr:rowOff>
    </xdr:from>
    <xdr:to>
      <xdr:col>6</xdr:col>
      <xdr:colOff>95250</xdr:colOff>
      <xdr:row>477</xdr:row>
      <xdr:rowOff>95250</xdr:rowOff>
    </xdr:to>
    <xdr:pic>
      <xdr:nvPicPr>
        <xdr:cNvPr id="2213" name="Picture 165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817816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479</xdr:row>
      <xdr:rowOff>0</xdr:rowOff>
    </xdr:from>
    <xdr:to>
      <xdr:col>6</xdr:col>
      <xdr:colOff>95250</xdr:colOff>
      <xdr:row>479</xdr:row>
      <xdr:rowOff>95250</xdr:rowOff>
    </xdr:to>
    <xdr:pic>
      <xdr:nvPicPr>
        <xdr:cNvPr id="2214" name="Picture 166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821245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481</xdr:row>
      <xdr:rowOff>0</xdr:rowOff>
    </xdr:from>
    <xdr:to>
      <xdr:col>6</xdr:col>
      <xdr:colOff>95250</xdr:colOff>
      <xdr:row>481</xdr:row>
      <xdr:rowOff>95250</xdr:rowOff>
    </xdr:to>
    <xdr:pic>
      <xdr:nvPicPr>
        <xdr:cNvPr id="2215" name="Picture 167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824674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483</xdr:row>
      <xdr:rowOff>0</xdr:rowOff>
    </xdr:from>
    <xdr:to>
      <xdr:col>6</xdr:col>
      <xdr:colOff>95250</xdr:colOff>
      <xdr:row>483</xdr:row>
      <xdr:rowOff>95250</xdr:rowOff>
    </xdr:to>
    <xdr:pic>
      <xdr:nvPicPr>
        <xdr:cNvPr id="2216" name="Picture 168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828103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95250</xdr:colOff>
      <xdr:row>485</xdr:row>
      <xdr:rowOff>95250</xdr:rowOff>
    </xdr:to>
    <xdr:pic>
      <xdr:nvPicPr>
        <xdr:cNvPr id="2217" name="Picture 169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831532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487</xdr:row>
      <xdr:rowOff>0</xdr:rowOff>
    </xdr:from>
    <xdr:to>
      <xdr:col>6</xdr:col>
      <xdr:colOff>95250</xdr:colOff>
      <xdr:row>487</xdr:row>
      <xdr:rowOff>95250</xdr:rowOff>
    </xdr:to>
    <xdr:pic>
      <xdr:nvPicPr>
        <xdr:cNvPr id="2218" name="Picture 170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834961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489</xdr:row>
      <xdr:rowOff>0</xdr:rowOff>
    </xdr:from>
    <xdr:to>
      <xdr:col>6</xdr:col>
      <xdr:colOff>95250</xdr:colOff>
      <xdr:row>489</xdr:row>
      <xdr:rowOff>95250</xdr:rowOff>
    </xdr:to>
    <xdr:pic>
      <xdr:nvPicPr>
        <xdr:cNvPr id="2219" name="Picture 171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838390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491</xdr:row>
      <xdr:rowOff>0</xdr:rowOff>
    </xdr:from>
    <xdr:to>
      <xdr:col>6</xdr:col>
      <xdr:colOff>95250</xdr:colOff>
      <xdr:row>491</xdr:row>
      <xdr:rowOff>95250</xdr:rowOff>
    </xdr:to>
    <xdr:pic>
      <xdr:nvPicPr>
        <xdr:cNvPr id="2220" name="Picture 172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841819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493</xdr:row>
      <xdr:rowOff>0</xdr:rowOff>
    </xdr:from>
    <xdr:to>
      <xdr:col>6</xdr:col>
      <xdr:colOff>95250</xdr:colOff>
      <xdr:row>493</xdr:row>
      <xdr:rowOff>95250</xdr:rowOff>
    </xdr:to>
    <xdr:pic>
      <xdr:nvPicPr>
        <xdr:cNvPr id="2221" name="Picture 173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845248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495</xdr:row>
      <xdr:rowOff>0</xdr:rowOff>
    </xdr:from>
    <xdr:to>
      <xdr:col>6</xdr:col>
      <xdr:colOff>95250</xdr:colOff>
      <xdr:row>495</xdr:row>
      <xdr:rowOff>95250</xdr:rowOff>
    </xdr:to>
    <xdr:pic>
      <xdr:nvPicPr>
        <xdr:cNvPr id="2222" name="Picture 174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848677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499</xdr:row>
      <xdr:rowOff>0</xdr:rowOff>
    </xdr:from>
    <xdr:to>
      <xdr:col>6</xdr:col>
      <xdr:colOff>95250</xdr:colOff>
      <xdr:row>499</xdr:row>
      <xdr:rowOff>95250</xdr:rowOff>
    </xdr:to>
    <xdr:pic>
      <xdr:nvPicPr>
        <xdr:cNvPr id="2223" name="Picture 175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855535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501</xdr:row>
      <xdr:rowOff>0</xdr:rowOff>
    </xdr:from>
    <xdr:to>
      <xdr:col>6</xdr:col>
      <xdr:colOff>95250</xdr:colOff>
      <xdr:row>501</xdr:row>
      <xdr:rowOff>95250</xdr:rowOff>
    </xdr:to>
    <xdr:pic>
      <xdr:nvPicPr>
        <xdr:cNvPr id="2224" name="Picture 176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858964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503</xdr:row>
      <xdr:rowOff>0</xdr:rowOff>
    </xdr:from>
    <xdr:to>
      <xdr:col>6</xdr:col>
      <xdr:colOff>95250</xdr:colOff>
      <xdr:row>503</xdr:row>
      <xdr:rowOff>95250</xdr:rowOff>
    </xdr:to>
    <xdr:pic>
      <xdr:nvPicPr>
        <xdr:cNvPr id="2225" name="Picture 177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862393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511</xdr:row>
      <xdr:rowOff>0</xdr:rowOff>
    </xdr:from>
    <xdr:to>
      <xdr:col>6</xdr:col>
      <xdr:colOff>95250</xdr:colOff>
      <xdr:row>511</xdr:row>
      <xdr:rowOff>95250</xdr:rowOff>
    </xdr:to>
    <xdr:pic>
      <xdr:nvPicPr>
        <xdr:cNvPr id="2226" name="Picture 178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876109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513</xdr:row>
      <xdr:rowOff>0</xdr:rowOff>
    </xdr:from>
    <xdr:to>
      <xdr:col>6</xdr:col>
      <xdr:colOff>95250</xdr:colOff>
      <xdr:row>513</xdr:row>
      <xdr:rowOff>95250</xdr:rowOff>
    </xdr:to>
    <xdr:pic>
      <xdr:nvPicPr>
        <xdr:cNvPr id="2227" name="Picture 179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879538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515</xdr:row>
      <xdr:rowOff>0</xdr:rowOff>
    </xdr:from>
    <xdr:to>
      <xdr:col>6</xdr:col>
      <xdr:colOff>95250</xdr:colOff>
      <xdr:row>515</xdr:row>
      <xdr:rowOff>95250</xdr:rowOff>
    </xdr:to>
    <xdr:pic>
      <xdr:nvPicPr>
        <xdr:cNvPr id="2228" name="Picture 180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882967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517</xdr:row>
      <xdr:rowOff>0</xdr:rowOff>
    </xdr:from>
    <xdr:to>
      <xdr:col>6</xdr:col>
      <xdr:colOff>95250</xdr:colOff>
      <xdr:row>517</xdr:row>
      <xdr:rowOff>95250</xdr:rowOff>
    </xdr:to>
    <xdr:pic>
      <xdr:nvPicPr>
        <xdr:cNvPr id="2229" name="Picture 181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886396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521</xdr:row>
      <xdr:rowOff>0</xdr:rowOff>
    </xdr:from>
    <xdr:to>
      <xdr:col>6</xdr:col>
      <xdr:colOff>95250</xdr:colOff>
      <xdr:row>521</xdr:row>
      <xdr:rowOff>95250</xdr:rowOff>
    </xdr:to>
    <xdr:pic>
      <xdr:nvPicPr>
        <xdr:cNvPr id="2230" name="Picture 182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893254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523</xdr:row>
      <xdr:rowOff>0</xdr:rowOff>
    </xdr:from>
    <xdr:to>
      <xdr:col>6</xdr:col>
      <xdr:colOff>95250</xdr:colOff>
      <xdr:row>523</xdr:row>
      <xdr:rowOff>95250</xdr:rowOff>
    </xdr:to>
    <xdr:pic>
      <xdr:nvPicPr>
        <xdr:cNvPr id="2231" name="Picture 183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896683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525</xdr:row>
      <xdr:rowOff>0</xdr:rowOff>
    </xdr:from>
    <xdr:to>
      <xdr:col>6</xdr:col>
      <xdr:colOff>95250</xdr:colOff>
      <xdr:row>525</xdr:row>
      <xdr:rowOff>95250</xdr:rowOff>
    </xdr:to>
    <xdr:pic>
      <xdr:nvPicPr>
        <xdr:cNvPr id="2232" name="Picture 184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900112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527</xdr:row>
      <xdr:rowOff>0</xdr:rowOff>
    </xdr:from>
    <xdr:to>
      <xdr:col>6</xdr:col>
      <xdr:colOff>95250</xdr:colOff>
      <xdr:row>527</xdr:row>
      <xdr:rowOff>95250</xdr:rowOff>
    </xdr:to>
    <xdr:pic>
      <xdr:nvPicPr>
        <xdr:cNvPr id="2233" name="Picture 185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903541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529</xdr:row>
      <xdr:rowOff>0</xdr:rowOff>
    </xdr:from>
    <xdr:to>
      <xdr:col>6</xdr:col>
      <xdr:colOff>95250</xdr:colOff>
      <xdr:row>529</xdr:row>
      <xdr:rowOff>95250</xdr:rowOff>
    </xdr:to>
    <xdr:pic>
      <xdr:nvPicPr>
        <xdr:cNvPr id="2234" name="Picture 186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906970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531</xdr:row>
      <xdr:rowOff>0</xdr:rowOff>
    </xdr:from>
    <xdr:to>
      <xdr:col>6</xdr:col>
      <xdr:colOff>95250</xdr:colOff>
      <xdr:row>531</xdr:row>
      <xdr:rowOff>95250</xdr:rowOff>
    </xdr:to>
    <xdr:pic>
      <xdr:nvPicPr>
        <xdr:cNvPr id="2235" name="Picture 187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910399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533</xdr:row>
      <xdr:rowOff>0</xdr:rowOff>
    </xdr:from>
    <xdr:to>
      <xdr:col>6</xdr:col>
      <xdr:colOff>95250</xdr:colOff>
      <xdr:row>533</xdr:row>
      <xdr:rowOff>95250</xdr:rowOff>
    </xdr:to>
    <xdr:pic>
      <xdr:nvPicPr>
        <xdr:cNvPr id="2236" name="Picture 188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913828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537</xdr:row>
      <xdr:rowOff>0</xdr:rowOff>
    </xdr:from>
    <xdr:to>
      <xdr:col>6</xdr:col>
      <xdr:colOff>95250</xdr:colOff>
      <xdr:row>537</xdr:row>
      <xdr:rowOff>95250</xdr:rowOff>
    </xdr:to>
    <xdr:pic>
      <xdr:nvPicPr>
        <xdr:cNvPr id="2237" name="Picture 189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920686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541</xdr:row>
      <xdr:rowOff>0</xdr:rowOff>
    </xdr:from>
    <xdr:to>
      <xdr:col>6</xdr:col>
      <xdr:colOff>95250</xdr:colOff>
      <xdr:row>541</xdr:row>
      <xdr:rowOff>95250</xdr:rowOff>
    </xdr:to>
    <xdr:pic>
      <xdr:nvPicPr>
        <xdr:cNvPr id="2238" name="Picture 190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927544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545</xdr:row>
      <xdr:rowOff>0</xdr:rowOff>
    </xdr:from>
    <xdr:to>
      <xdr:col>6</xdr:col>
      <xdr:colOff>95250</xdr:colOff>
      <xdr:row>545</xdr:row>
      <xdr:rowOff>95250</xdr:rowOff>
    </xdr:to>
    <xdr:pic>
      <xdr:nvPicPr>
        <xdr:cNvPr id="2239" name="Picture 191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934402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547</xdr:row>
      <xdr:rowOff>0</xdr:rowOff>
    </xdr:from>
    <xdr:to>
      <xdr:col>6</xdr:col>
      <xdr:colOff>95250</xdr:colOff>
      <xdr:row>547</xdr:row>
      <xdr:rowOff>95250</xdr:rowOff>
    </xdr:to>
    <xdr:pic>
      <xdr:nvPicPr>
        <xdr:cNvPr id="2240" name="Picture 192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937831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565</xdr:row>
      <xdr:rowOff>0</xdr:rowOff>
    </xdr:from>
    <xdr:to>
      <xdr:col>6</xdr:col>
      <xdr:colOff>95250</xdr:colOff>
      <xdr:row>565</xdr:row>
      <xdr:rowOff>95250</xdr:rowOff>
    </xdr:to>
    <xdr:pic>
      <xdr:nvPicPr>
        <xdr:cNvPr id="2241" name="Picture 193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968692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567</xdr:row>
      <xdr:rowOff>0</xdr:rowOff>
    </xdr:from>
    <xdr:to>
      <xdr:col>6</xdr:col>
      <xdr:colOff>95250</xdr:colOff>
      <xdr:row>567</xdr:row>
      <xdr:rowOff>95250</xdr:rowOff>
    </xdr:to>
    <xdr:pic>
      <xdr:nvPicPr>
        <xdr:cNvPr id="2242" name="Picture 194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972121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569</xdr:row>
      <xdr:rowOff>0</xdr:rowOff>
    </xdr:from>
    <xdr:to>
      <xdr:col>6</xdr:col>
      <xdr:colOff>95250</xdr:colOff>
      <xdr:row>569</xdr:row>
      <xdr:rowOff>95250</xdr:rowOff>
    </xdr:to>
    <xdr:pic>
      <xdr:nvPicPr>
        <xdr:cNvPr id="2243" name="Picture 195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975550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571</xdr:row>
      <xdr:rowOff>0</xdr:rowOff>
    </xdr:from>
    <xdr:to>
      <xdr:col>6</xdr:col>
      <xdr:colOff>95250</xdr:colOff>
      <xdr:row>571</xdr:row>
      <xdr:rowOff>95250</xdr:rowOff>
    </xdr:to>
    <xdr:pic>
      <xdr:nvPicPr>
        <xdr:cNvPr id="2244" name="Picture 196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978979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575</xdr:row>
      <xdr:rowOff>0</xdr:rowOff>
    </xdr:from>
    <xdr:to>
      <xdr:col>6</xdr:col>
      <xdr:colOff>95250</xdr:colOff>
      <xdr:row>575</xdr:row>
      <xdr:rowOff>95250</xdr:rowOff>
    </xdr:to>
    <xdr:pic>
      <xdr:nvPicPr>
        <xdr:cNvPr id="2245" name="Picture 197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985837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577</xdr:row>
      <xdr:rowOff>0</xdr:rowOff>
    </xdr:from>
    <xdr:to>
      <xdr:col>6</xdr:col>
      <xdr:colOff>95250</xdr:colOff>
      <xdr:row>577</xdr:row>
      <xdr:rowOff>95250</xdr:rowOff>
    </xdr:to>
    <xdr:pic>
      <xdr:nvPicPr>
        <xdr:cNvPr id="2246" name="Picture 198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9892665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risultati.fitri.it/Classifiche.asp?Anno=2016&amp;Cod=000030" TargetMode="External"/><Relationship Id="rId21" Type="http://schemas.openxmlformats.org/officeDocument/2006/relationships/hyperlink" Target="http://risultati.fitri.it/Classifiche.asp?Anno=2016&amp;Cod=000016" TargetMode="External"/><Relationship Id="rId42" Type="http://schemas.openxmlformats.org/officeDocument/2006/relationships/hyperlink" Target="http://risultati.fitri.it/Classifiche.asp?Anno=2016&amp;Cod=W05571" TargetMode="External"/><Relationship Id="rId63" Type="http://schemas.openxmlformats.org/officeDocument/2006/relationships/hyperlink" Target="http://risultati.fitri.it/Classifiche.asp?Anno=2016&amp;Cod=W05598" TargetMode="External"/><Relationship Id="rId84" Type="http://schemas.openxmlformats.org/officeDocument/2006/relationships/hyperlink" Target="http://risultati.fitri.it/Classifiche.asp?Anno=2016&amp;Cod=W05585" TargetMode="External"/><Relationship Id="rId138" Type="http://schemas.openxmlformats.org/officeDocument/2006/relationships/hyperlink" Target="http://risultati.fitri.it/Classifiche.asp?Anno=2016&amp;Cod=W05829" TargetMode="External"/><Relationship Id="rId159" Type="http://schemas.openxmlformats.org/officeDocument/2006/relationships/hyperlink" Target="http://risultati.fitri.it/Classifiche.asp?Anno=2016&amp;Cod=000016" TargetMode="External"/><Relationship Id="rId170" Type="http://schemas.openxmlformats.org/officeDocument/2006/relationships/hyperlink" Target="http://risultati.fitri.it/Classifiche.asp?Anno=2016&amp;Cod=W05585" TargetMode="External"/><Relationship Id="rId191" Type="http://schemas.openxmlformats.org/officeDocument/2006/relationships/hyperlink" Target="http://risultati.fitri.it/Classifiche.asp?Anno=2016&amp;Cod=000004" TargetMode="External"/><Relationship Id="rId205" Type="http://schemas.openxmlformats.org/officeDocument/2006/relationships/hyperlink" Target="http://risultati.fitri.it/Classifiche.asp?Anno=2016&amp;Cod=W05576" TargetMode="External"/><Relationship Id="rId226" Type="http://schemas.openxmlformats.org/officeDocument/2006/relationships/hyperlink" Target="http://risultati.fitri.it/Classifiche.asp?Anno=2016&amp;Cod=000016" TargetMode="External"/><Relationship Id="rId247" Type="http://schemas.openxmlformats.org/officeDocument/2006/relationships/hyperlink" Target="http://risultati.fitri.it/Classifiche.asp?Anno=2016&amp;Cod=W05596" TargetMode="External"/><Relationship Id="rId107" Type="http://schemas.openxmlformats.org/officeDocument/2006/relationships/hyperlink" Target="http://risultati.fitri.it/Classifiche.asp?Anno=2016&amp;Cod=W05570" TargetMode="External"/><Relationship Id="rId268" Type="http://schemas.openxmlformats.org/officeDocument/2006/relationships/hyperlink" Target="http://risultati.fitri.it/Classifiche.asp?Anno=2016&amp;Cod=W05571" TargetMode="External"/><Relationship Id="rId289" Type="http://schemas.openxmlformats.org/officeDocument/2006/relationships/hyperlink" Target="http://risultati.fitri.it/Classifiche.asp?Anno=2016&amp;Cod=W05747" TargetMode="External"/><Relationship Id="rId11" Type="http://schemas.openxmlformats.org/officeDocument/2006/relationships/hyperlink" Target="http://risultati.fitri.it/Classifiche.asp?Anno=2016&amp;Cod=W05759" TargetMode="External"/><Relationship Id="rId32" Type="http://schemas.openxmlformats.org/officeDocument/2006/relationships/hyperlink" Target="http://risultati.fitri.it/Classifiche.asp?Anno=2016&amp;Cod=W05506" TargetMode="External"/><Relationship Id="rId53" Type="http://schemas.openxmlformats.org/officeDocument/2006/relationships/hyperlink" Target="http://risultati.fitri.it/Classifiche.asp?Anno=2016&amp;Cod=000027" TargetMode="External"/><Relationship Id="rId74" Type="http://schemas.openxmlformats.org/officeDocument/2006/relationships/hyperlink" Target="http://risultati.fitri.it/Classifiche.asp?Anno=2016&amp;Cod=W05839" TargetMode="External"/><Relationship Id="rId128" Type="http://schemas.openxmlformats.org/officeDocument/2006/relationships/hyperlink" Target="http://risultati.fitri.it/Classifiche.asp?Anno=2016&amp;Cod=W05709" TargetMode="External"/><Relationship Id="rId149" Type="http://schemas.openxmlformats.org/officeDocument/2006/relationships/hyperlink" Target="http://risultati.fitri.it/Classifiche.asp?Anno=2016&amp;Cod=W05724" TargetMode="External"/><Relationship Id="rId5" Type="http://schemas.openxmlformats.org/officeDocument/2006/relationships/hyperlink" Target="http://risultati.fitri.it/Classifiche.asp?Anno=2016&amp;Cod=W05585" TargetMode="External"/><Relationship Id="rId95" Type="http://schemas.openxmlformats.org/officeDocument/2006/relationships/hyperlink" Target="http://risultati.fitri.it/Classifiche.asp?Anno=2016&amp;Cod=W05759" TargetMode="External"/><Relationship Id="rId160" Type="http://schemas.openxmlformats.org/officeDocument/2006/relationships/hyperlink" Target="http://risultati.fitri.it/Classifiche.asp?Anno=2016&amp;Cod=000017" TargetMode="External"/><Relationship Id="rId181" Type="http://schemas.openxmlformats.org/officeDocument/2006/relationships/hyperlink" Target="http://risultati.fitri.it/Classifiche.asp?Anno=2016&amp;Cod=W05570" TargetMode="External"/><Relationship Id="rId216" Type="http://schemas.openxmlformats.org/officeDocument/2006/relationships/hyperlink" Target="http://risultati.fitri.it/Classifiche.asp?Anno=2016&amp;Cod=W05640" TargetMode="External"/><Relationship Id="rId237" Type="http://schemas.openxmlformats.org/officeDocument/2006/relationships/hyperlink" Target="http://risultati.fitri.it/Classifiche.asp?Anno=2016&amp;Cod=W05707" TargetMode="External"/><Relationship Id="rId258" Type="http://schemas.openxmlformats.org/officeDocument/2006/relationships/hyperlink" Target="http://risultati.fitri.it/Classifiche.asp?Anno=2016&amp;Cod=W05552" TargetMode="External"/><Relationship Id="rId279" Type="http://schemas.openxmlformats.org/officeDocument/2006/relationships/hyperlink" Target="http://risultati.fitri.it/Classifiche.asp?Anno=2016&amp;Cod=000027" TargetMode="External"/><Relationship Id="rId22" Type="http://schemas.openxmlformats.org/officeDocument/2006/relationships/hyperlink" Target="http://risultati.fitri.it/Classifiche.asp?Anno=2016&amp;Cod=W05800" TargetMode="External"/><Relationship Id="rId43" Type="http://schemas.openxmlformats.org/officeDocument/2006/relationships/hyperlink" Target="http://risultati.fitri.it/Classifiche.asp?Anno=2016&amp;Cod=000004" TargetMode="External"/><Relationship Id="rId64" Type="http://schemas.openxmlformats.org/officeDocument/2006/relationships/hyperlink" Target="http://risultati.fitri.it/Classifiche.asp?Anno=2016&amp;Cod=W05506" TargetMode="External"/><Relationship Id="rId118" Type="http://schemas.openxmlformats.org/officeDocument/2006/relationships/hyperlink" Target="http://risultati.fitri.it/Classifiche.asp?Anno=2016&amp;Cod=W05576" TargetMode="External"/><Relationship Id="rId139" Type="http://schemas.openxmlformats.org/officeDocument/2006/relationships/hyperlink" Target="http://risultati.fitri.it/Classifiche.asp?Anno=2016&amp;Cod=W05570" TargetMode="External"/><Relationship Id="rId290" Type="http://schemas.openxmlformats.org/officeDocument/2006/relationships/drawing" Target="../drawings/drawing1.xml"/><Relationship Id="rId85" Type="http://schemas.openxmlformats.org/officeDocument/2006/relationships/hyperlink" Target="http://risultati.fitri.it/Classifiche.asp?Anno=2016&amp;Cod=W05898" TargetMode="External"/><Relationship Id="rId150" Type="http://schemas.openxmlformats.org/officeDocument/2006/relationships/hyperlink" Target="http://risultati.fitri.it/Classifiche.asp?Anno=2016&amp;Cod=W05551" TargetMode="External"/><Relationship Id="rId171" Type="http://schemas.openxmlformats.org/officeDocument/2006/relationships/hyperlink" Target="http://risultati.fitri.it/Classifiche.asp?Anno=2016&amp;Cod=W05506" TargetMode="External"/><Relationship Id="rId192" Type="http://schemas.openxmlformats.org/officeDocument/2006/relationships/hyperlink" Target="http://risultati.fitri.it/Classifiche.asp?Anno=2016&amp;Cod=W05703" TargetMode="External"/><Relationship Id="rId206" Type="http://schemas.openxmlformats.org/officeDocument/2006/relationships/hyperlink" Target="http://risultati.fitri.it/Classifiche.asp?Anno=2016&amp;Cod=W05759" TargetMode="External"/><Relationship Id="rId227" Type="http://schemas.openxmlformats.org/officeDocument/2006/relationships/hyperlink" Target="http://risultati.fitri.it/Classifiche.asp?Anno=2016&amp;Cod=000017" TargetMode="External"/><Relationship Id="rId248" Type="http://schemas.openxmlformats.org/officeDocument/2006/relationships/hyperlink" Target="http://risultati.fitri.it/Classifiche.asp?Anno=2016&amp;Cod=W05598" TargetMode="External"/><Relationship Id="rId269" Type="http://schemas.openxmlformats.org/officeDocument/2006/relationships/hyperlink" Target="http://risultati.fitri.it/Classifiche.asp?Anno=2016&amp;Cod=000004" TargetMode="External"/><Relationship Id="rId12" Type="http://schemas.openxmlformats.org/officeDocument/2006/relationships/hyperlink" Target="http://risultati.fitri.it/Classifiche.asp?Anno=2016&amp;Cod=W05679" TargetMode="External"/><Relationship Id="rId33" Type="http://schemas.openxmlformats.org/officeDocument/2006/relationships/hyperlink" Target="http://risultati.fitri.it/Classifiche.asp?Anno=2016&amp;Cod=W05707" TargetMode="External"/><Relationship Id="rId108" Type="http://schemas.openxmlformats.org/officeDocument/2006/relationships/hyperlink" Target="http://risultati.fitri.it/Classifiche.asp?Anno=2016&amp;Cod=000016" TargetMode="External"/><Relationship Id="rId129" Type="http://schemas.openxmlformats.org/officeDocument/2006/relationships/hyperlink" Target="http://risultati.fitri.it/Classifiche.asp?Anno=2016&amp;Cod=W05598" TargetMode="External"/><Relationship Id="rId280" Type="http://schemas.openxmlformats.org/officeDocument/2006/relationships/hyperlink" Target="http://risultati.fitri.it/Classifiche.asp?Anno=2016&amp;Cod=000027" TargetMode="External"/><Relationship Id="rId54" Type="http://schemas.openxmlformats.org/officeDocument/2006/relationships/hyperlink" Target="http://risultati.fitri.it/Classifiche.asp?Anno=2016&amp;Cod=000027" TargetMode="External"/><Relationship Id="rId75" Type="http://schemas.openxmlformats.org/officeDocument/2006/relationships/hyperlink" Target="http://risultati.fitri.it/Classifiche.asp?Anno=2016&amp;Cod=W05571" TargetMode="External"/><Relationship Id="rId96" Type="http://schemas.openxmlformats.org/officeDocument/2006/relationships/hyperlink" Target="http://risultati.fitri.it/Classifiche.asp?Anno=2016&amp;Cod=W05585" TargetMode="External"/><Relationship Id="rId140" Type="http://schemas.openxmlformats.org/officeDocument/2006/relationships/hyperlink" Target="http://risultati.fitri.it/Classifiche.asp?Anno=2016&amp;Cod=W05572" TargetMode="External"/><Relationship Id="rId161" Type="http://schemas.openxmlformats.org/officeDocument/2006/relationships/hyperlink" Target="http://risultati.fitri.it/Classifiche.asp?Anno=2016&amp;Cod=W05603" TargetMode="External"/><Relationship Id="rId182" Type="http://schemas.openxmlformats.org/officeDocument/2006/relationships/hyperlink" Target="http://risultati.fitri.it/Classifiche.asp?Anno=2016&amp;Cod=W05572" TargetMode="External"/><Relationship Id="rId217" Type="http://schemas.openxmlformats.org/officeDocument/2006/relationships/hyperlink" Target="http://risultati.fitri.it/Classifiche.asp?Anno=2016&amp;Cod=W05635" TargetMode="External"/><Relationship Id="rId6" Type="http://schemas.openxmlformats.org/officeDocument/2006/relationships/hyperlink" Target="http://risultati.fitri.it/Classifiche.asp?Anno=2016&amp;Cod=W05570" TargetMode="External"/><Relationship Id="rId238" Type="http://schemas.openxmlformats.org/officeDocument/2006/relationships/hyperlink" Target="http://risultati.fitri.it/Classifiche.asp?Anno=2016&amp;Cod=W05759" TargetMode="External"/><Relationship Id="rId259" Type="http://schemas.openxmlformats.org/officeDocument/2006/relationships/hyperlink" Target="http://risultati.fitri.it/Classifiche.asp?Anno=2016&amp;Cod=W05598" TargetMode="External"/><Relationship Id="rId23" Type="http://schemas.openxmlformats.org/officeDocument/2006/relationships/hyperlink" Target="http://risultati.fitri.it/Classifiche.asp?Anno=2016&amp;Cod=W05506" TargetMode="External"/><Relationship Id="rId119" Type="http://schemas.openxmlformats.org/officeDocument/2006/relationships/hyperlink" Target="http://risultati.fitri.it/Classifiche.asp?Anno=2016&amp;Cod=W05546" TargetMode="External"/><Relationship Id="rId270" Type="http://schemas.openxmlformats.org/officeDocument/2006/relationships/hyperlink" Target="http://risultati.fitri.it/Classifiche.asp?Anno=2016&amp;Cod=W05703" TargetMode="External"/><Relationship Id="rId44" Type="http://schemas.openxmlformats.org/officeDocument/2006/relationships/hyperlink" Target="http://risultati.fitri.it/Classifiche.asp?Anno=2016&amp;Cod=W05703" TargetMode="External"/><Relationship Id="rId65" Type="http://schemas.openxmlformats.org/officeDocument/2006/relationships/hyperlink" Target="http://risultati.fitri.it/Classifiche.asp?Anno=2016&amp;Cod=W05759" TargetMode="External"/><Relationship Id="rId86" Type="http://schemas.openxmlformats.org/officeDocument/2006/relationships/hyperlink" Target="http://risultati.fitri.it/Classifiche.asp?Anno=2016&amp;Cod=W05759" TargetMode="External"/><Relationship Id="rId130" Type="http://schemas.openxmlformats.org/officeDocument/2006/relationships/hyperlink" Target="http://risultati.fitri.it/Classifiche.asp?Anno=2016&amp;Cod=W05634" TargetMode="External"/><Relationship Id="rId151" Type="http://schemas.openxmlformats.org/officeDocument/2006/relationships/hyperlink" Target="http://risultati.fitri.it/Classifiche.asp?Anno=2016&amp;Cod=W05839" TargetMode="External"/><Relationship Id="rId172" Type="http://schemas.openxmlformats.org/officeDocument/2006/relationships/hyperlink" Target="http://risultati.fitri.it/Classifiche.asp?Anno=2016&amp;Cod=W05759" TargetMode="External"/><Relationship Id="rId193" Type="http://schemas.openxmlformats.org/officeDocument/2006/relationships/hyperlink" Target="http://risultati.fitri.it/Classifiche.asp?Anno=2016&amp;Cod=W05697" TargetMode="External"/><Relationship Id="rId207" Type="http://schemas.openxmlformats.org/officeDocument/2006/relationships/hyperlink" Target="http://risultati.fitri.it/Classifiche.asp?Anno=2016&amp;Cod=W05585" TargetMode="External"/><Relationship Id="rId228" Type="http://schemas.openxmlformats.org/officeDocument/2006/relationships/hyperlink" Target="http://risultati.fitri.it/Classifiche.asp?Anno=2016&amp;Cod=W05603" TargetMode="External"/><Relationship Id="rId249" Type="http://schemas.openxmlformats.org/officeDocument/2006/relationships/hyperlink" Target="http://risultati.fitri.it/Classifiche.asp?Anno=2016&amp;Cod=W05760" TargetMode="External"/><Relationship Id="rId13" Type="http://schemas.openxmlformats.org/officeDocument/2006/relationships/hyperlink" Target="http://risultati.fitri.it/Classifiche.asp?Anno=2016&amp;Cod=W05657" TargetMode="External"/><Relationship Id="rId109" Type="http://schemas.openxmlformats.org/officeDocument/2006/relationships/hyperlink" Target="http://risultati.fitri.it/Classifiche.asp?Anno=2016&amp;Cod=000017" TargetMode="External"/><Relationship Id="rId260" Type="http://schemas.openxmlformats.org/officeDocument/2006/relationships/hyperlink" Target="http://risultati.fitri.it/Classifiche.asp?Anno=2016&amp;Cod=W05570" TargetMode="External"/><Relationship Id="rId281" Type="http://schemas.openxmlformats.org/officeDocument/2006/relationships/hyperlink" Target="http://risultati.fitri.it/Classifiche.asp?Anno=2016&amp;Cod=000030" TargetMode="External"/><Relationship Id="rId34" Type="http://schemas.openxmlformats.org/officeDocument/2006/relationships/hyperlink" Target="http://risultati.fitri.it/Classifiche.asp?Anno=2016&amp;Cod=W05659" TargetMode="External"/><Relationship Id="rId50" Type="http://schemas.openxmlformats.org/officeDocument/2006/relationships/hyperlink" Target="http://risultati.fitri.it/Classifiche.asp?Anno=2016&amp;Cod=W05800" TargetMode="External"/><Relationship Id="rId55" Type="http://schemas.openxmlformats.org/officeDocument/2006/relationships/hyperlink" Target="http://risultati.fitri.it/Classifiche.asp?Anno=2016&amp;Cod=000027" TargetMode="External"/><Relationship Id="rId76" Type="http://schemas.openxmlformats.org/officeDocument/2006/relationships/hyperlink" Target="http://risultati.fitri.it/Classifiche.asp?Anno=2016&amp;Cod=W05697" TargetMode="External"/><Relationship Id="rId97" Type="http://schemas.openxmlformats.org/officeDocument/2006/relationships/hyperlink" Target="http://risultati.fitri.it/Classifiche.asp?Anno=2016&amp;Cod=W05554" TargetMode="External"/><Relationship Id="rId104" Type="http://schemas.openxmlformats.org/officeDocument/2006/relationships/hyperlink" Target="http://risultati.fitri.it/Classifiche.asp?Anno=2016&amp;Cod=W05585" TargetMode="External"/><Relationship Id="rId120" Type="http://schemas.openxmlformats.org/officeDocument/2006/relationships/hyperlink" Target="http://risultati.fitri.it/Classifiche.asp?Anno=2016&amp;Cod=W05709" TargetMode="External"/><Relationship Id="rId125" Type="http://schemas.openxmlformats.org/officeDocument/2006/relationships/hyperlink" Target="http://risultati.fitri.it/Classifiche.asp?Anno=2016&amp;Cod=000030" TargetMode="External"/><Relationship Id="rId141" Type="http://schemas.openxmlformats.org/officeDocument/2006/relationships/hyperlink" Target="http://risultati.fitri.it/Classifiche.asp?Anno=2016&amp;Cod=W05605" TargetMode="External"/><Relationship Id="rId146" Type="http://schemas.openxmlformats.org/officeDocument/2006/relationships/hyperlink" Target="http://risultati.fitri.it/Classifiche.asp?Anno=2016&amp;Cod=W05759" TargetMode="External"/><Relationship Id="rId167" Type="http://schemas.openxmlformats.org/officeDocument/2006/relationships/hyperlink" Target="http://risultati.fitri.it/Classifiche.asp?Anno=2016&amp;Cod=W05598" TargetMode="External"/><Relationship Id="rId188" Type="http://schemas.openxmlformats.org/officeDocument/2006/relationships/hyperlink" Target="http://risultati.fitri.it/Classifiche.asp?Anno=2016&amp;Cod=W05596" TargetMode="External"/><Relationship Id="rId7" Type="http://schemas.openxmlformats.org/officeDocument/2006/relationships/hyperlink" Target="http://risultati.fitri.it/Classifiche.asp?Anno=2016&amp;Cod=W05605" TargetMode="External"/><Relationship Id="rId71" Type="http://schemas.openxmlformats.org/officeDocument/2006/relationships/hyperlink" Target="http://risultati.fitri.it/Classifiche.asp?Anno=2016&amp;Cod=W05709" TargetMode="External"/><Relationship Id="rId92" Type="http://schemas.openxmlformats.org/officeDocument/2006/relationships/hyperlink" Target="http://risultati.fitri.it/Classifiche.asp?Anno=2016&amp;Cod=W05635" TargetMode="External"/><Relationship Id="rId162" Type="http://schemas.openxmlformats.org/officeDocument/2006/relationships/hyperlink" Target="http://risultati.fitri.it/Classifiche.asp?Anno=2016&amp;Cod=W05506" TargetMode="External"/><Relationship Id="rId183" Type="http://schemas.openxmlformats.org/officeDocument/2006/relationships/hyperlink" Target="http://risultati.fitri.it/Classifiche.asp?Anno=2016&amp;Cod=W05506" TargetMode="External"/><Relationship Id="rId213" Type="http://schemas.openxmlformats.org/officeDocument/2006/relationships/hyperlink" Target="http://risultati.fitri.it/Classifiche.asp?Anno=2016&amp;Cod=W05800" TargetMode="External"/><Relationship Id="rId218" Type="http://schemas.openxmlformats.org/officeDocument/2006/relationships/hyperlink" Target="http://risultati.fitri.it/Classifiche.asp?Anno=2016&amp;Cod=000002" TargetMode="External"/><Relationship Id="rId234" Type="http://schemas.openxmlformats.org/officeDocument/2006/relationships/hyperlink" Target="http://risultati.fitri.it/Classifiche.asp?Anno=2016&amp;Cod=000030" TargetMode="External"/><Relationship Id="rId239" Type="http://schemas.openxmlformats.org/officeDocument/2006/relationships/hyperlink" Target="http://risultati.fitri.it/Classifiche.asp?Anno=2016&amp;Cod=W05546" TargetMode="External"/><Relationship Id="rId2" Type="http://schemas.openxmlformats.org/officeDocument/2006/relationships/hyperlink" Target="http://risultati.fitri.it/Classifiche.asp?Anno=2016&amp;Cod=W05674" TargetMode="External"/><Relationship Id="rId29" Type="http://schemas.openxmlformats.org/officeDocument/2006/relationships/hyperlink" Target="http://risultati.fitri.it/Classifiche.asp?Anno=2016&amp;Cod=W05551" TargetMode="External"/><Relationship Id="rId250" Type="http://schemas.openxmlformats.org/officeDocument/2006/relationships/hyperlink" Target="http://risultati.fitri.it/Classifiche.asp?Anno=2016&amp;Cod=W05531" TargetMode="External"/><Relationship Id="rId255" Type="http://schemas.openxmlformats.org/officeDocument/2006/relationships/hyperlink" Target="http://risultati.fitri.it/Classifiche.asp?Anno=2016&amp;Cod=W05759" TargetMode="External"/><Relationship Id="rId271" Type="http://schemas.openxmlformats.org/officeDocument/2006/relationships/hyperlink" Target="http://risultati.fitri.it/Classifiche.asp?Anno=2016&amp;Cod=W05829" TargetMode="External"/><Relationship Id="rId276" Type="http://schemas.openxmlformats.org/officeDocument/2006/relationships/hyperlink" Target="http://risultati.fitri.it/Classifiche.asp?Anno=2016&amp;Cod=000026" TargetMode="External"/><Relationship Id="rId24" Type="http://schemas.openxmlformats.org/officeDocument/2006/relationships/hyperlink" Target="http://risultati.fitri.it/Classifiche.asp?Anno=2016&amp;Cod=W05759" TargetMode="External"/><Relationship Id="rId40" Type="http://schemas.openxmlformats.org/officeDocument/2006/relationships/hyperlink" Target="http://risultati.fitri.it/Classifiche.asp?Anno=2016&amp;Cod=W05585" TargetMode="External"/><Relationship Id="rId45" Type="http://schemas.openxmlformats.org/officeDocument/2006/relationships/hyperlink" Target="http://risultati.fitri.it/Classifiche.asp?Anno=2016&amp;Cod=W05697" TargetMode="External"/><Relationship Id="rId66" Type="http://schemas.openxmlformats.org/officeDocument/2006/relationships/hyperlink" Target="http://risultati.fitri.it/Classifiche.asp?Anno=2016&amp;Cod=W05585" TargetMode="External"/><Relationship Id="rId87" Type="http://schemas.openxmlformats.org/officeDocument/2006/relationships/hyperlink" Target="http://risultati.fitri.it/Classifiche.asp?Anno=2016&amp;Cod=W05585" TargetMode="External"/><Relationship Id="rId110" Type="http://schemas.openxmlformats.org/officeDocument/2006/relationships/hyperlink" Target="http://risultati.fitri.it/Classifiche.asp?Anno=2016&amp;Cod=W05603" TargetMode="External"/><Relationship Id="rId115" Type="http://schemas.openxmlformats.org/officeDocument/2006/relationships/hyperlink" Target="http://risultati.fitri.it/Classifiche.asp?Anno=2016&amp;Cod=W05570" TargetMode="External"/><Relationship Id="rId131" Type="http://schemas.openxmlformats.org/officeDocument/2006/relationships/hyperlink" Target="http://risultati.fitri.it/Classifiche.asp?Anno=2016&amp;Cod=W05546" TargetMode="External"/><Relationship Id="rId136" Type="http://schemas.openxmlformats.org/officeDocument/2006/relationships/hyperlink" Target="http://risultati.fitri.it/Classifiche.asp?Anno=2016&amp;Cod=W05703" TargetMode="External"/><Relationship Id="rId157" Type="http://schemas.openxmlformats.org/officeDocument/2006/relationships/hyperlink" Target="http://risultati.fitri.it/Classifiche.asp?Anno=2016&amp;Cod=W05598" TargetMode="External"/><Relationship Id="rId178" Type="http://schemas.openxmlformats.org/officeDocument/2006/relationships/hyperlink" Target="http://risultati.fitri.it/Classifiche.asp?Anno=2016&amp;Cod=W05898" TargetMode="External"/><Relationship Id="rId61" Type="http://schemas.openxmlformats.org/officeDocument/2006/relationships/hyperlink" Target="http://risultati.fitri.it/Classifiche.asp?Anno=2016&amp;Cod=W05585" TargetMode="External"/><Relationship Id="rId82" Type="http://schemas.openxmlformats.org/officeDocument/2006/relationships/hyperlink" Target="http://risultati.fitri.it/Classifiche.asp?Anno=2016&amp;Cod=W05697" TargetMode="External"/><Relationship Id="rId152" Type="http://schemas.openxmlformats.org/officeDocument/2006/relationships/hyperlink" Target="http://risultati.fitri.it/Classifiche.asp?Anno=2016&amp;Cod=W05659" TargetMode="External"/><Relationship Id="rId173" Type="http://schemas.openxmlformats.org/officeDocument/2006/relationships/hyperlink" Target="http://risultati.fitri.it/Classifiche.asp?Anno=2016&amp;Cod=W05585" TargetMode="External"/><Relationship Id="rId194" Type="http://schemas.openxmlformats.org/officeDocument/2006/relationships/hyperlink" Target="http://risultati.fitri.it/Classifiche.asp?Anno=2016&amp;Cod=000016" TargetMode="External"/><Relationship Id="rId199" Type="http://schemas.openxmlformats.org/officeDocument/2006/relationships/hyperlink" Target="http://risultati.fitri.it/Classifiche.asp?Anno=2016&amp;Cod=000026" TargetMode="External"/><Relationship Id="rId203" Type="http://schemas.openxmlformats.org/officeDocument/2006/relationships/hyperlink" Target="http://risultati.fitri.it/Classifiche.asp?Anno=2016&amp;Cod=000027" TargetMode="External"/><Relationship Id="rId208" Type="http://schemas.openxmlformats.org/officeDocument/2006/relationships/hyperlink" Target="http://risultati.fitri.it/Classifiche.asp?Anno=2016&amp;Cod=W05551" TargetMode="External"/><Relationship Id="rId229" Type="http://schemas.openxmlformats.org/officeDocument/2006/relationships/hyperlink" Target="http://risultati.fitri.it/Classifiche.asp?Anno=2016&amp;Cod=W05604" TargetMode="External"/><Relationship Id="rId19" Type="http://schemas.openxmlformats.org/officeDocument/2006/relationships/hyperlink" Target="http://risultati.fitri.it/Classifiche.asp?Anno=2016&amp;Cod=W05697" TargetMode="External"/><Relationship Id="rId224" Type="http://schemas.openxmlformats.org/officeDocument/2006/relationships/hyperlink" Target="http://risultati.fitri.it/Classifiche.asp?Anno=2016&amp;Cod=W05570" TargetMode="External"/><Relationship Id="rId240" Type="http://schemas.openxmlformats.org/officeDocument/2006/relationships/hyperlink" Target="http://risultati.fitri.it/Classifiche.asp?Anno=2016&amp;Cod=W05679" TargetMode="External"/><Relationship Id="rId245" Type="http://schemas.openxmlformats.org/officeDocument/2006/relationships/hyperlink" Target="http://risultati.fitri.it/Classifiche.asp?Anno=2016&amp;Cod=W05551" TargetMode="External"/><Relationship Id="rId261" Type="http://schemas.openxmlformats.org/officeDocument/2006/relationships/hyperlink" Target="http://risultati.fitri.it/Classifiche.asp?Anno=2016&amp;Cod=W05506" TargetMode="External"/><Relationship Id="rId266" Type="http://schemas.openxmlformats.org/officeDocument/2006/relationships/hyperlink" Target="http://risultati.fitri.it/Classifiche.asp?Anno=2016&amp;Cod=W05596" TargetMode="External"/><Relationship Id="rId287" Type="http://schemas.openxmlformats.org/officeDocument/2006/relationships/hyperlink" Target="http://risultati.fitri.it/Classifiche.asp?Anno=2016&amp;Cod=W05506" TargetMode="External"/><Relationship Id="rId14" Type="http://schemas.openxmlformats.org/officeDocument/2006/relationships/hyperlink" Target="http://risultati.fitri.it/Classifiche.asp?Anno=2016&amp;Cod=W05709" TargetMode="External"/><Relationship Id="rId30" Type="http://schemas.openxmlformats.org/officeDocument/2006/relationships/hyperlink" Target="http://risultati.fitri.it/Classifiche.asp?Anno=2016&amp;Cod=000016" TargetMode="External"/><Relationship Id="rId35" Type="http://schemas.openxmlformats.org/officeDocument/2006/relationships/hyperlink" Target="http://risultati.fitri.it/Classifiche.asp?Anno=2016&amp;Cod=W05585" TargetMode="External"/><Relationship Id="rId56" Type="http://schemas.openxmlformats.org/officeDocument/2006/relationships/hyperlink" Target="http://risultati.fitri.it/Classifiche.asp?Anno=2016&amp;Cod=000030" TargetMode="External"/><Relationship Id="rId77" Type="http://schemas.openxmlformats.org/officeDocument/2006/relationships/hyperlink" Target="http://risultati.fitri.it/Classifiche.asp?Anno=2016&amp;Cod=W05829" TargetMode="External"/><Relationship Id="rId100" Type="http://schemas.openxmlformats.org/officeDocument/2006/relationships/hyperlink" Target="http://risultati.fitri.it/Classifiche.asp?Anno=2016&amp;Cod=W05800" TargetMode="External"/><Relationship Id="rId105" Type="http://schemas.openxmlformats.org/officeDocument/2006/relationships/hyperlink" Target="http://risultati.fitri.it/Classifiche.asp?Anno=2016&amp;Cod=W05552" TargetMode="External"/><Relationship Id="rId126" Type="http://schemas.openxmlformats.org/officeDocument/2006/relationships/hyperlink" Target="http://risultati.fitri.it/Classifiche.asp?Anno=2016&amp;Cod=W05576" TargetMode="External"/><Relationship Id="rId147" Type="http://schemas.openxmlformats.org/officeDocument/2006/relationships/hyperlink" Target="http://risultati.fitri.it/Classifiche.asp?Anno=2016&amp;Cod=W05545" TargetMode="External"/><Relationship Id="rId168" Type="http://schemas.openxmlformats.org/officeDocument/2006/relationships/hyperlink" Target="http://risultati.fitri.it/Classifiche.asp?Anno=2016&amp;Cod=W05898" TargetMode="External"/><Relationship Id="rId282" Type="http://schemas.openxmlformats.org/officeDocument/2006/relationships/hyperlink" Target="http://risultati.fitri.it/Classifiche.asp?Anno=2016&amp;Cod=W05576" TargetMode="External"/><Relationship Id="rId8" Type="http://schemas.openxmlformats.org/officeDocument/2006/relationships/hyperlink" Target="http://risultati.fitri.it/Classifiche.asp?Anno=2016&amp;Cod=W05800" TargetMode="External"/><Relationship Id="rId51" Type="http://schemas.openxmlformats.org/officeDocument/2006/relationships/hyperlink" Target="http://risultati.fitri.it/Classifiche.asp?Anno=2016&amp;Cod=000026" TargetMode="External"/><Relationship Id="rId72" Type="http://schemas.openxmlformats.org/officeDocument/2006/relationships/hyperlink" Target="http://risultati.fitri.it/Classifiche.asp?Anno=2016&amp;Cod=W05551" TargetMode="External"/><Relationship Id="rId93" Type="http://schemas.openxmlformats.org/officeDocument/2006/relationships/hyperlink" Target="http://risultati.fitri.it/Classifiche.asp?Anno=2016&amp;Cod=W05748" TargetMode="External"/><Relationship Id="rId98" Type="http://schemas.openxmlformats.org/officeDocument/2006/relationships/hyperlink" Target="http://risultati.fitri.it/Classifiche.asp?Anno=2016&amp;Cod=W05635" TargetMode="External"/><Relationship Id="rId121" Type="http://schemas.openxmlformats.org/officeDocument/2006/relationships/hyperlink" Target="http://risultati.fitri.it/Classifiche.asp?Anno=2016&amp;Cod=W05598" TargetMode="External"/><Relationship Id="rId142" Type="http://schemas.openxmlformats.org/officeDocument/2006/relationships/hyperlink" Target="http://risultati.fitri.it/Classifiche.asp?Anno=2016&amp;Cod=W05506" TargetMode="External"/><Relationship Id="rId163" Type="http://schemas.openxmlformats.org/officeDocument/2006/relationships/hyperlink" Target="http://risultati.fitri.it/Classifiche.asp?Anno=2016&amp;Cod=W05759" TargetMode="External"/><Relationship Id="rId184" Type="http://schemas.openxmlformats.org/officeDocument/2006/relationships/hyperlink" Target="http://risultati.fitri.it/Classifiche.asp?Anno=2016&amp;Cod=W05759" TargetMode="External"/><Relationship Id="rId189" Type="http://schemas.openxmlformats.org/officeDocument/2006/relationships/hyperlink" Target="http://risultati.fitri.it/Classifiche.asp?Anno=2016&amp;Cod=W05598" TargetMode="External"/><Relationship Id="rId219" Type="http://schemas.openxmlformats.org/officeDocument/2006/relationships/hyperlink" Target="http://risultati.fitri.it/Classifiche.asp?Anno=2016&amp;Cod=W05514" TargetMode="External"/><Relationship Id="rId3" Type="http://schemas.openxmlformats.org/officeDocument/2006/relationships/hyperlink" Target="http://risultati.fitri.it/Classifiche.asp?Anno=2016&amp;Cod=W05515" TargetMode="External"/><Relationship Id="rId214" Type="http://schemas.openxmlformats.org/officeDocument/2006/relationships/hyperlink" Target="http://risultati.fitri.it/Classifiche.asp?Anno=2016&amp;Cod=W05898" TargetMode="External"/><Relationship Id="rId230" Type="http://schemas.openxmlformats.org/officeDocument/2006/relationships/hyperlink" Target="http://risultati.fitri.it/Classifiche.asp?Anno=2016&amp;Cod=W05605" TargetMode="External"/><Relationship Id="rId235" Type="http://schemas.openxmlformats.org/officeDocument/2006/relationships/hyperlink" Target="http://risultati.fitri.it/Classifiche.asp?Anno=2016&amp;Cod=W05576" TargetMode="External"/><Relationship Id="rId251" Type="http://schemas.openxmlformats.org/officeDocument/2006/relationships/hyperlink" Target="http://risultati.fitri.it/Classifiche.asp?Anno=2016&amp;Cod=000016" TargetMode="External"/><Relationship Id="rId256" Type="http://schemas.openxmlformats.org/officeDocument/2006/relationships/hyperlink" Target="http://risultati.fitri.it/Classifiche.asp?Anno=2016&amp;Cod=W05545" TargetMode="External"/><Relationship Id="rId277" Type="http://schemas.openxmlformats.org/officeDocument/2006/relationships/hyperlink" Target="http://risultati.fitri.it/Classifiche.asp?Anno=2016&amp;Cod=W05516" TargetMode="External"/><Relationship Id="rId25" Type="http://schemas.openxmlformats.org/officeDocument/2006/relationships/hyperlink" Target="http://risultati.fitri.it/Classifiche.asp?Anno=2016&amp;Cod=W05585" TargetMode="External"/><Relationship Id="rId46" Type="http://schemas.openxmlformats.org/officeDocument/2006/relationships/hyperlink" Target="http://risultati.fitri.it/Classifiche.asp?Anno=2016&amp;Cod=W05570" TargetMode="External"/><Relationship Id="rId67" Type="http://schemas.openxmlformats.org/officeDocument/2006/relationships/hyperlink" Target="http://risultati.fitri.it/Classifiche.asp?Anno=2016&amp;Cod=W05598" TargetMode="External"/><Relationship Id="rId116" Type="http://schemas.openxmlformats.org/officeDocument/2006/relationships/hyperlink" Target="http://risultati.fitri.it/Classifiche.asp?Anno=2016&amp;Cod=W05506" TargetMode="External"/><Relationship Id="rId137" Type="http://schemas.openxmlformats.org/officeDocument/2006/relationships/hyperlink" Target="http://risultati.fitri.it/Classifiche.asp?Anno=2016&amp;Cod=W05749" TargetMode="External"/><Relationship Id="rId158" Type="http://schemas.openxmlformats.org/officeDocument/2006/relationships/hyperlink" Target="http://risultati.fitri.it/Classifiche.asp?Anno=2016&amp;Cod=W05570" TargetMode="External"/><Relationship Id="rId272" Type="http://schemas.openxmlformats.org/officeDocument/2006/relationships/hyperlink" Target="http://risultati.fitri.it/Classifiche.asp?Anno=2016&amp;Cod=W05570" TargetMode="External"/><Relationship Id="rId20" Type="http://schemas.openxmlformats.org/officeDocument/2006/relationships/hyperlink" Target="http://risultati.fitri.it/Classifiche.asp?Anno=2016&amp;Cod=W05570" TargetMode="External"/><Relationship Id="rId41" Type="http://schemas.openxmlformats.org/officeDocument/2006/relationships/hyperlink" Target="http://risultati.fitri.it/Classifiche.asp?Anno=2016&amp;Cod=W05640" TargetMode="External"/><Relationship Id="rId62" Type="http://schemas.openxmlformats.org/officeDocument/2006/relationships/hyperlink" Target="http://risultati.fitri.it/Classifiche.asp?Anno=2016&amp;Cod=W05551" TargetMode="External"/><Relationship Id="rId83" Type="http://schemas.openxmlformats.org/officeDocument/2006/relationships/hyperlink" Target="http://risultati.fitri.it/Classifiche.asp?Anno=2016&amp;Cod=W05898" TargetMode="External"/><Relationship Id="rId88" Type="http://schemas.openxmlformats.org/officeDocument/2006/relationships/hyperlink" Target="http://risultati.fitri.it/Classifiche.asp?Anno=2016&amp;Cod=W05748" TargetMode="External"/><Relationship Id="rId111" Type="http://schemas.openxmlformats.org/officeDocument/2006/relationships/hyperlink" Target="http://risultati.fitri.it/Classifiche.asp?Anno=2016&amp;Cod=W05724" TargetMode="External"/><Relationship Id="rId132" Type="http://schemas.openxmlformats.org/officeDocument/2006/relationships/hyperlink" Target="http://risultati.fitri.it/Classifiche.asp?Anno=2016&amp;Cod=W05545" TargetMode="External"/><Relationship Id="rId153" Type="http://schemas.openxmlformats.org/officeDocument/2006/relationships/hyperlink" Target="http://risultati.fitri.it/Classifiche.asp?Anno=2016&amp;Cod=W05544" TargetMode="External"/><Relationship Id="rId174" Type="http://schemas.openxmlformats.org/officeDocument/2006/relationships/hyperlink" Target="http://risultati.fitri.it/Classifiche.asp?Anno=2016&amp;Cod=W05640" TargetMode="External"/><Relationship Id="rId179" Type="http://schemas.openxmlformats.org/officeDocument/2006/relationships/hyperlink" Target="http://risultati.fitri.it/Classifiche.asp?Anno=2016&amp;Cod=W05748" TargetMode="External"/><Relationship Id="rId195" Type="http://schemas.openxmlformats.org/officeDocument/2006/relationships/hyperlink" Target="http://risultati.fitri.it/Classifiche.asp?Anno=2016&amp;Cod=000017" TargetMode="External"/><Relationship Id="rId209" Type="http://schemas.openxmlformats.org/officeDocument/2006/relationships/hyperlink" Target="http://risultati.fitri.it/Classifiche.asp?Anno=2016&amp;Cod=W05598" TargetMode="External"/><Relationship Id="rId190" Type="http://schemas.openxmlformats.org/officeDocument/2006/relationships/hyperlink" Target="http://risultati.fitri.it/Classifiche.asp?Anno=2016&amp;Cod=W05571" TargetMode="External"/><Relationship Id="rId204" Type="http://schemas.openxmlformats.org/officeDocument/2006/relationships/hyperlink" Target="http://risultati.fitri.it/Classifiche.asp?Anno=2016&amp;Cod=000030" TargetMode="External"/><Relationship Id="rId220" Type="http://schemas.openxmlformats.org/officeDocument/2006/relationships/hyperlink" Target="http://risultati.fitri.it/Classifiche.asp?Anno=2016&amp;Cod=W05664" TargetMode="External"/><Relationship Id="rId225" Type="http://schemas.openxmlformats.org/officeDocument/2006/relationships/hyperlink" Target="http://risultati.fitri.it/Classifiche.asp?Anno=2016&amp;Cod=W05953" TargetMode="External"/><Relationship Id="rId241" Type="http://schemas.openxmlformats.org/officeDocument/2006/relationships/hyperlink" Target="http://risultati.fitri.it/Classifiche.asp?Anno=2016&amp;Cod=W05657" TargetMode="External"/><Relationship Id="rId246" Type="http://schemas.openxmlformats.org/officeDocument/2006/relationships/hyperlink" Target="http://risultati.fitri.it/Classifiche.asp?Anno=2016&amp;Cod=W05552" TargetMode="External"/><Relationship Id="rId267" Type="http://schemas.openxmlformats.org/officeDocument/2006/relationships/hyperlink" Target="http://risultati.fitri.it/Classifiche.asp?Anno=2016&amp;Cod=W05598" TargetMode="External"/><Relationship Id="rId288" Type="http://schemas.openxmlformats.org/officeDocument/2006/relationships/hyperlink" Target="http://risultati.fitri.it/Classifiche.asp?Anno=2016&amp;Cod=W05709" TargetMode="External"/><Relationship Id="rId15" Type="http://schemas.openxmlformats.org/officeDocument/2006/relationships/hyperlink" Target="http://risultati.fitri.it/Classifiche.asp?Anno=2016&amp;Cod=W05585" TargetMode="External"/><Relationship Id="rId36" Type="http://schemas.openxmlformats.org/officeDocument/2006/relationships/hyperlink" Target="http://risultati.fitri.it/Classifiche.asp?Anno=2016&amp;Cod=W05640" TargetMode="External"/><Relationship Id="rId57" Type="http://schemas.openxmlformats.org/officeDocument/2006/relationships/hyperlink" Target="http://risultati.fitri.it/Classifiche.asp?Anno=2016&amp;Cod=W05576" TargetMode="External"/><Relationship Id="rId106" Type="http://schemas.openxmlformats.org/officeDocument/2006/relationships/hyperlink" Target="http://risultati.fitri.it/Classifiche.asp?Anno=2016&amp;Cod=W05598" TargetMode="External"/><Relationship Id="rId127" Type="http://schemas.openxmlformats.org/officeDocument/2006/relationships/hyperlink" Target="http://risultati.fitri.it/Classifiche.asp?Anno=2016&amp;Cod=W05546" TargetMode="External"/><Relationship Id="rId262" Type="http://schemas.openxmlformats.org/officeDocument/2006/relationships/hyperlink" Target="http://risultati.fitri.it/Classifiche.asp?Anno=2016&amp;Cod=W05759" TargetMode="External"/><Relationship Id="rId283" Type="http://schemas.openxmlformats.org/officeDocument/2006/relationships/hyperlink" Target="http://risultati.fitri.it/Classifiche.asp?Anno=2016&amp;Cod=W05659" TargetMode="External"/><Relationship Id="rId10" Type="http://schemas.openxmlformats.org/officeDocument/2006/relationships/hyperlink" Target="http://risultati.fitri.it/Classifiche.asp?Anno=2016&amp;Cod=W05707" TargetMode="External"/><Relationship Id="rId31" Type="http://schemas.openxmlformats.org/officeDocument/2006/relationships/hyperlink" Target="http://risultati.fitri.it/Classifiche.asp?Anno=2016&amp;Cod=W05839" TargetMode="External"/><Relationship Id="rId52" Type="http://schemas.openxmlformats.org/officeDocument/2006/relationships/hyperlink" Target="http://risultati.fitri.it/Classifiche.asp?Anno=2016&amp;Cod=W05516" TargetMode="External"/><Relationship Id="rId73" Type="http://schemas.openxmlformats.org/officeDocument/2006/relationships/hyperlink" Target="http://risultati.fitri.it/Classifiche.asp?Anno=2016&amp;Cod=W05715" TargetMode="External"/><Relationship Id="rId78" Type="http://schemas.openxmlformats.org/officeDocument/2006/relationships/hyperlink" Target="http://risultati.fitri.it/Classifiche.asp?Anno=2016&amp;Cod=W05800" TargetMode="External"/><Relationship Id="rId94" Type="http://schemas.openxmlformats.org/officeDocument/2006/relationships/hyperlink" Target="http://risultati.fitri.it/Classifiche.asp?Anno=2016&amp;Cod=W05506" TargetMode="External"/><Relationship Id="rId99" Type="http://schemas.openxmlformats.org/officeDocument/2006/relationships/hyperlink" Target="http://risultati.fitri.it/Classifiche.asp?Anno=2016&amp;Cod=W05697" TargetMode="External"/><Relationship Id="rId101" Type="http://schemas.openxmlformats.org/officeDocument/2006/relationships/hyperlink" Target="http://risultati.fitri.it/Classifiche.asp?Anno=2016&amp;Cod=W05506" TargetMode="External"/><Relationship Id="rId122" Type="http://schemas.openxmlformats.org/officeDocument/2006/relationships/hyperlink" Target="http://risultati.fitri.it/Classifiche.asp?Anno=2016&amp;Cod=W05634" TargetMode="External"/><Relationship Id="rId143" Type="http://schemas.openxmlformats.org/officeDocument/2006/relationships/hyperlink" Target="http://risultati.fitri.it/Classifiche.asp?Anno=2016&amp;Cod=W05698" TargetMode="External"/><Relationship Id="rId148" Type="http://schemas.openxmlformats.org/officeDocument/2006/relationships/hyperlink" Target="http://risultati.fitri.it/Classifiche.asp?Anno=2016&amp;Cod=W05585" TargetMode="External"/><Relationship Id="rId164" Type="http://schemas.openxmlformats.org/officeDocument/2006/relationships/hyperlink" Target="http://risultati.fitri.it/Classifiche.asp?Anno=2016&amp;Cod=W05709" TargetMode="External"/><Relationship Id="rId169" Type="http://schemas.openxmlformats.org/officeDocument/2006/relationships/hyperlink" Target="http://risultati.fitri.it/Classifiche.asp?Anno=2016&amp;Cod=W05759" TargetMode="External"/><Relationship Id="rId185" Type="http://schemas.openxmlformats.org/officeDocument/2006/relationships/hyperlink" Target="http://risultati.fitri.it/Classifiche.asp?Anno=2016&amp;Cod=W05709" TargetMode="External"/><Relationship Id="rId4" Type="http://schemas.openxmlformats.org/officeDocument/2006/relationships/hyperlink" Target="http://risultati.fitri.it/Classifiche.asp?Anno=2016&amp;Cod=W05709" TargetMode="External"/><Relationship Id="rId9" Type="http://schemas.openxmlformats.org/officeDocument/2006/relationships/hyperlink" Target="http://risultati.fitri.it/Classifiche.asp?Anno=2016&amp;Cod=W05506" TargetMode="External"/><Relationship Id="rId180" Type="http://schemas.openxmlformats.org/officeDocument/2006/relationships/hyperlink" Target="http://risultati.fitri.it/Classifiche.asp?Anno=2016&amp;Cod=W05697" TargetMode="External"/><Relationship Id="rId210" Type="http://schemas.openxmlformats.org/officeDocument/2006/relationships/hyperlink" Target="http://risultati.fitri.it/Classifiche.asp?Anno=2016&amp;Cod=000004" TargetMode="External"/><Relationship Id="rId215" Type="http://schemas.openxmlformats.org/officeDocument/2006/relationships/hyperlink" Target="http://risultati.fitri.it/Classifiche.asp?Anno=2016&amp;Cod=W05685" TargetMode="External"/><Relationship Id="rId236" Type="http://schemas.openxmlformats.org/officeDocument/2006/relationships/hyperlink" Target="http://risultati.fitri.it/Classifiche.asp?Anno=2016&amp;Cod=000031" TargetMode="External"/><Relationship Id="rId257" Type="http://schemas.openxmlformats.org/officeDocument/2006/relationships/hyperlink" Target="http://risultati.fitri.it/Classifiche.asp?Anno=2016&amp;Cod=W05585" TargetMode="External"/><Relationship Id="rId278" Type="http://schemas.openxmlformats.org/officeDocument/2006/relationships/hyperlink" Target="http://risultati.fitri.it/Classifiche.asp?Anno=2016&amp;Cod=000027" TargetMode="External"/><Relationship Id="rId26" Type="http://schemas.openxmlformats.org/officeDocument/2006/relationships/hyperlink" Target="http://risultati.fitri.it/Classifiche.asp?Anno=2016&amp;Cod=W05640" TargetMode="External"/><Relationship Id="rId231" Type="http://schemas.openxmlformats.org/officeDocument/2006/relationships/hyperlink" Target="http://risultati.fitri.it/Classifiche.asp?Anno=2016&amp;Cod=W05800" TargetMode="External"/><Relationship Id="rId252" Type="http://schemas.openxmlformats.org/officeDocument/2006/relationships/hyperlink" Target="http://risultati.fitri.it/Classifiche.asp?Anno=2016&amp;Cod=000017" TargetMode="External"/><Relationship Id="rId273" Type="http://schemas.openxmlformats.org/officeDocument/2006/relationships/hyperlink" Target="http://risultati.fitri.it/Classifiche.asp?Anno=2016&amp;Cod=000016" TargetMode="External"/><Relationship Id="rId47" Type="http://schemas.openxmlformats.org/officeDocument/2006/relationships/hyperlink" Target="http://risultati.fitri.it/Classifiche.asp?Anno=2016&amp;Cod=000016" TargetMode="External"/><Relationship Id="rId68" Type="http://schemas.openxmlformats.org/officeDocument/2006/relationships/hyperlink" Target="http://risultati.fitri.it/Classifiche.asp?Anno=2016&amp;Cod=W05634" TargetMode="External"/><Relationship Id="rId89" Type="http://schemas.openxmlformats.org/officeDocument/2006/relationships/hyperlink" Target="http://risultati.fitri.it/Classifiche.asp?Anno=2016&amp;Cod=W05506" TargetMode="External"/><Relationship Id="rId112" Type="http://schemas.openxmlformats.org/officeDocument/2006/relationships/hyperlink" Target="http://risultati.fitri.it/Classifiche.asp?Anno=2016&amp;Cod=W05551" TargetMode="External"/><Relationship Id="rId133" Type="http://schemas.openxmlformats.org/officeDocument/2006/relationships/hyperlink" Target="http://risultati.fitri.it/Classifiche.asp?Anno=2016&amp;Cod=W05585" TargetMode="External"/><Relationship Id="rId154" Type="http://schemas.openxmlformats.org/officeDocument/2006/relationships/hyperlink" Target="http://risultati.fitri.it/Classifiche.asp?Anno=2016&amp;Cod=W05585" TargetMode="External"/><Relationship Id="rId175" Type="http://schemas.openxmlformats.org/officeDocument/2006/relationships/hyperlink" Target="http://risultati.fitri.it/Classifiche.asp?Anno=2016&amp;Cod=W05552" TargetMode="External"/><Relationship Id="rId196" Type="http://schemas.openxmlformats.org/officeDocument/2006/relationships/hyperlink" Target="http://risultati.fitri.it/Classifiche.asp?Anno=2016&amp;Cod=W05603" TargetMode="External"/><Relationship Id="rId200" Type="http://schemas.openxmlformats.org/officeDocument/2006/relationships/hyperlink" Target="http://risultati.fitri.it/Classifiche.asp?Anno=2016&amp;Cod=W05516" TargetMode="External"/><Relationship Id="rId16" Type="http://schemas.openxmlformats.org/officeDocument/2006/relationships/hyperlink" Target="http://risultati.fitri.it/Classifiche.asp?Anno=2016&amp;Cod=W05596" TargetMode="External"/><Relationship Id="rId221" Type="http://schemas.openxmlformats.org/officeDocument/2006/relationships/hyperlink" Target="http://risultati.fitri.it/Classifiche.asp?Anno=2016&amp;Cod=W05665" TargetMode="External"/><Relationship Id="rId242" Type="http://schemas.openxmlformats.org/officeDocument/2006/relationships/hyperlink" Target="http://risultati.fitri.it/Classifiche.asp?Anno=2016&amp;Cod=W05709" TargetMode="External"/><Relationship Id="rId263" Type="http://schemas.openxmlformats.org/officeDocument/2006/relationships/hyperlink" Target="http://risultati.fitri.it/Classifiche.asp?Anno=2016&amp;Cod=W05545" TargetMode="External"/><Relationship Id="rId284" Type="http://schemas.openxmlformats.org/officeDocument/2006/relationships/hyperlink" Target="http://risultati.fitri.it/Classifiche.asp?Anno=2016&amp;Cod=W05709" TargetMode="External"/><Relationship Id="rId37" Type="http://schemas.openxmlformats.org/officeDocument/2006/relationships/hyperlink" Target="http://risultati.fitri.it/Classifiche.asp?Anno=2016&amp;Cod=W05596" TargetMode="External"/><Relationship Id="rId58" Type="http://schemas.openxmlformats.org/officeDocument/2006/relationships/hyperlink" Target="http://risultati.fitri.it/Classifiche.asp?Anno=2016&amp;Cod=W05759" TargetMode="External"/><Relationship Id="rId79" Type="http://schemas.openxmlformats.org/officeDocument/2006/relationships/hyperlink" Target="http://risultati.fitri.it/Classifiche.asp?Anno=2016&amp;Cod=W05759" TargetMode="External"/><Relationship Id="rId102" Type="http://schemas.openxmlformats.org/officeDocument/2006/relationships/hyperlink" Target="http://risultati.fitri.it/Classifiche.asp?Anno=2016&amp;Cod=W05759" TargetMode="External"/><Relationship Id="rId123" Type="http://schemas.openxmlformats.org/officeDocument/2006/relationships/hyperlink" Target="http://risultati.fitri.it/Classifiche.asp?Anno=2016&amp;Cod=W05570" TargetMode="External"/><Relationship Id="rId144" Type="http://schemas.openxmlformats.org/officeDocument/2006/relationships/hyperlink" Target="http://risultati.fitri.it/Classifiche.asp?Anno=2016&amp;Cod=W05567" TargetMode="External"/><Relationship Id="rId90" Type="http://schemas.openxmlformats.org/officeDocument/2006/relationships/hyperlink" Target="http://risultati.fitri.it/Classifiche.asp?Anno=2016&amp;Cod=W05759" TargetMode="External"/><Relationship Id="rId165" Type="http://schemas.openxmlformats.org/officeDocument/2006/relationships/hyperlink" Target="http://risultati.fitri.it/Classifiche.asp?Anno=2016&amp;Cod=W05585" TargetMode="External"/><Relationship Id="rId186" Type="http://schemas.openxmlformats.org/officeDocument/2006/relationships/hyperlink" Target="http://risultati.fitri.it/Classifiche.asp?Anno=2016&amp;Cod=W05585" TargetMode="External"/><Relationship Id="rId211" Type="http://schemas.openxmlformats.org/officeDocument/2006/relationships/hyperlink" Target="http://risultati.fitri.it/Classifiche.asp?Anno=2016&amp;Cod=W05703" TargetMode="External"/><Relationship Id="rId232" Type="http://schemas.openxmlformats.org/officeDocument/2006/relationships/hyperlink" Target="http://risultati.fitri.it/Classifiche.asp?Anno=2016&amp;Cod=W05506" TargetMode="External"/><Relationship Id="rId253" Type="http://schemas.openxmlformats.org/officeDocument/2006/relationships/hyperlink" Target="http://risultati.fitri.it/Classifiche.asp?Anno=2016&amp;Cod=W05603" TargetMode="External"/><Relationship Id="rId274" Type="http://schemas.openxmlformats.org/officeDocument/2006/relationships/hyperlink" Target="http://risultati.fitri.it/Classifiche.asp?Anno=2016&amp;Cod=000017" TargetMode="External"/><Relationship Id="rId27" Type="http://schemas.openxmlformats.org/officeDocument/2006/relationships/hyperlink" Target="http://risultati.fitri.it/Classifiche.asp?Anno=2016&amp;Cod=W05659" TargetMode="External"/><Relationship Id="rId48" Type="http://schemas.openxmlformats.org/officeDocument/2006/relationships/hyperlink" Target="http://risultati.fitri.it/Classifiche.asp?Anno=2016&amp;Cod=000017" TargetMode="External"/><Relationship Id="rId69" Type="http://schemas.openxmlformats.org/officeDocument/2006/relationships/hyperlink" Target="http://risultati.fitri.it/Classifiche.asp?Anno=2016&amp;Cod=W05570" TargetMode="External"/><Relationship Id="rId113" Type="http://schemas.openxmlformats.org/officeDocument/2006/relationships/hyperlink" Target="http://risultati.fitri.it/Classifiche.asp?Anno=2016&amp;Cod=W05635" TargetMode="External"/><Relationship Id="rId134" Type="http://schemas.openxmlformats.org/officeDocument/2006/relationships/hyperlink" Target="http://risultati.fitri.it/Classifiche.asp?Anno=2016&amp;Cod=W05747" TargetMode="External"/><Relationship Id="rId80" Type="http://schemas.openxmlformats.org/officeDocument/2006/relationships/hyperlink" Target="http://risultati.fitri.it/Classifiche.asp?Anno=2016&amp;Cod=W05709" TargetMode="External"/><Relationship Id="rId155" Type="http://schemas.openxmlformats.org/officeDocument/2006/relationships/hyperlink" Target="http://risultati.fitri.it/Classifiche.asp?Anno=2016&amp;Cod=W05640" TargetMode="External"/><Relationship Id="rId176" Type="http://schemas.openxmlformats.org/officeDocument/2006/relationships/hyperlink" Target="http://risultati.fitri.it/Classifiche.asp?Anno=2016&amp;Cod=W05596" TargetMode="External"/><Relationship Id="rId197" Type="http://schemas.openxmlformats.org/officeDocument/2006/relationships/hyperlink" Target="http://risultati.fitri.it/Classifiche.asp?Anno=2016&amp;Cod=W05800" TargetMode="External"/><Relationship Id="rId201" Type="http://schemas.openxmlformats.org/officeDocument/2006/relationships/hyperlink" Target="http://risultati.fitri.it/Classifiche.asp?Anno=2016&amp;Cod=000027" TargetMode="External"/><Relationship Id="rId222" Type="http://schemas.openxmlformats.org/officeDocument/2006/relationships/hyperlink" Target="http://risultati.fitri.it/Classifiche.asp?Anno=2016&amp;Cod=W05666" TargetMode="External"/><Relationship Id="rId243" Type="http://schemas.openxmlformats.org/officeDocument/2006/relationships/hyperlink" Target="http://risultati.fitri.it/Classifiche.asp?Anno=2016&amp;Cod=W05585" TargetMode="External"/><Relationship Id="rId264" Type="http://schemas.openxmlformats.org/officeDocument/2006/relationships/hyperlink" Target="http://risultati.fitri.it/Classifiche.asp?Anno=2016&amp;Cod=W05679" TargetMode="External"/><Relationship Id="rId285" Type="http://schemas.openxmlformats.org/officeDocument/2006/relationships/hyperlink" Target="http://risultati.fitri.it/Classifiche.asp?Anno=2016&amp;Cod=W05551" TargetMode="External"/><Relationship Id="rId17" Type="http://schemas.openxmlformats.org/officeDocument/2006/relationships/hyperlink" Target="http://risultati.fitri.it/Classifiche.asp?Anno=2016&amp;Cod=W05598" TargetMode="External"/><Relationship Id="rId38" Type="http://schemas.openxmlformats.org/officeDocument/2006/relationships/hyperlink" Target="http://risultati.fitri.it/Classifiche.asp?Anno=2016&amp;Cod=W05598" TargetMode="External"/><Relationship Id="rId59" Type="http://schemas.openxmlformats.org/officeDocument/2006/relationships/hyperlink" Target="http://risultati.fitri.it/Classifiche.asp?Anno=2016&amp;Cod=W06031" TargetMode="External"/><Relationship Id="rId103" Type="http://schemas.openxmlformats.org/officeDocument/2006/relationships/hyperlink" Target="http://risultati.fitri.it/Classifiche.asp?Anno=2016&amp;Cod=W05659" TargetMode="External"/><Relationship Id="rId124" Type="http://schemas.openxmlformats.org/officeDocument/2006/relationships/hyperlink" Target="http://risultati.fitri.it/Classifiche.asp?Anno=2016&amp;Cod=W05506" TargetMode="External"/><Relationship Id="rId70" Type="http://schemas.openxmlformats.org/officeDocument/2006/relationships/hyperlink" Target="http://risultati.fitri.it/Classifiche.asp?Anno=2016&amp;Cod=W05506" TargetMode="External"/><Relationship Id="rId91" Type="http://schemas.openxmlformats.org/officeDocument/2006/relationships/hyperlink" Target="http://risultati.fitri.it/Classifiche.asp?Anno=2016&amp;Cod=W05585" TargetMode="External"/><Relationship Id="rId145" Type="http://schemas.openxmlformats.org/officeDocument/2006/relationships/hyperlink" Target="http://risultati.fitri.it/Classifiche.asp?Anno=2016&amp;Cod=W06015" TargetMode="External"/><Relationship Id="rId166" Type="http://schemas.openxmlformats.org/officeDocument/2006/relationships/hyperlink" Target="http://risultati.fitri.it/Classifiche.asp?Anno=2016&amp;Cod=W05640" TargetMode="External"/><Relationship Id="rId187" Type="http://schemas.openxmlformats.org/officeDocument/2006/relationships/hyperlink" Target="http://risultati.fitri.it/Classifiche.asp?Anno=2016&amp;Cod=W05554" TargetMode="External"/><Relationship Id="rId1" Type="http://schemas.openxmlformats.org/officeDocument/2006/relationships/hyperlink" Target="http://risultati.fitri.it/Classifiche.asp?Anno=2016&amp;Cod=W05669" TargetMode="External"/><Relationship Id="rId212" Type="http://schemas.openxmlformats.org/officeDocument/2006/relationships/hyperlink" Target="http://risultati.fitri.it/Classifiche.asp?Anno=2016&amp;Cod=W05566" TargetMode="External"/><Relationship Id="rId233" Type="http://schemas.openxmlformats.org/officeDocument/2006/relationships/hyperlink" Target="http://risultati.fitri.it/Classifiche.asp?Anno=2016&amp;Cod=W05898" TargetMode="External"/><Relationship Id="rId254" Type="http://schemas.openxmlformats.org/officeDocument/2006/relationships/hyperlink" Target="http://risultati.fitri.it/Classifiche.asp?Anno=2016&amp;Cod=W05839" TargetMode="External"/><Relationship Id="rId28" Type="http://schemas.openxmlformats.org/officeDocument/2006/relationships/hyperlink" Target="http://risultati.fitri.it/Classifiche.asp?Anno=2016&amp;Cod=W05709" TargetMode="External"/><Relationship Id="rId49" Type="http://schemas.openxmlformats.org/officeDocument/2006/relationships/hyperlink" Target="http://risultati.fitri.it/Classifiche.asp?Anno=2016&amp;Cod=W05603" TargetMode="External"/><Relationship Id="rId114" Type="http://schemas.openxmlformats.org/officeDocument/2006/relationships/hyperlink" Target="http://risultati.fitri.it/Classifiche.asp?Anno=2016&amp;Cod=W05749" TargetMode="External"/><Relationship Id="rId275" Type="http://schemas.openxmlformats.org/officeDocument/2006/relationships/hyperlink" Target="http://risultati.fitri.it/Classifiche.asp?Anno=2016&amp;Cod=W05603" TargetMode="External"/><Relationship Id="rId60" Type="http://schemas.openxmlformats.org/officeDocument/2006/relationships/hyperlink" Target="http://risultati.fitri.it/Classifiche.asp?Anno=2016&amp;Cod=W05709" TargetMode="External"/><Relationship Id="rId81" Type="http://schemas.openxmlformats.org/officeDocument/2006/relationships/hyperlink" Target="http://risultati.fitri.it/Classifiche.asp?Anno=2016&amp;Cod=W05585" TargetMode="External"/><Relationship Id="rId135" Type="http://schemas.openxmlformats.org/officeDocument/2006/relationships/hyperlink" Target="http://risultati.fitri.it/Classifiche.asp?Anno=2016&amp;Cod=000004" TargetMode="External"/><Relationship Id="rId156" Type="http://schemas.openxmlformats.org/officeDocument/2006/relationships/hyperlink" Target="http://risultati.fitri.it/Classifiche.asp?Anno=2016&amp;Cod=W05552" TargetMode="External"/><Relationship Id="rId177" Type="http://schemas.openxmlformats.org/officeDocument/2006/relationships/hyperlink" Target="http://risultati.fitri.it/Classifiche.asp?Anno=2016&amp;Cod=W05598" TargetMode="External"/><Relationship Id="rId198" Type="http://schemas.openxmlformats.org/officeDocument/2006/relationships/hyperlink" Target="http://risultati.fitri.it/Classifiche.asp?Anno=2016&amp;Cod=W05506" TargetMode="External"/><Relationship Id="rId202" Type="http://schemas.openxmlformats.org/officeDocument/2006/relationships/hyperlink" Target="http://risultati.fitri.it/Classifiche.asp?Anno=2016&amp;Cod=000027" TargetMode="External"/><Relationship Id="rId223" Type="http://schemas.openxmlformats.org/officeDocument/2006/relationships/hyperlink" Target="http://risultati.fitri.it/Classifiche.asp?Anno=2016&amp;Cod=W05829" TargetMode="External"/><Relationship Id="rId244" Type="http://schemas.openxmlformats.org/officeDocument/2006/relationships/hyperlink" Target="http://risultati.fitri.it/Classifiche.asp?Anno=2016&amp;Cod=W05640" TargetMode="External"/><Relationship Id="rId18" Type="http://schemas.openxmlformats.org/officeDocument/2006/relationships/hyperlink" Target="http://risultati.fitri.it/Classifiche.asp?Anno=2016&amp;Cod=W05709" TargetMode="External"/><Relationship Id="rId39" Type="http://schemas.openxmlformats.org/officeDocument/2006/relationships/hyperlink" Target="http://risultati.fitri.it/Classifiche.asp?Anno=2016&amp;Cod=000104" TargetMode="External"/><Relationship Id="rId265" Type="http://schemas.openxmlformats.org/officeDocument/2006/relationships/hyperlink" Target="http://risultati.fitri.it/Classifiche.asp?Anno=2016&amp;Cod=W05709" TargetMode="External"/><Relationship Id="rId286" Type="http://schemas.openxmlformats.org/officeDocument/2006/relationships/hyperlink" Target="http://risultati.fitri.it/Classifiche.asp?Anno=2016&amp;Cod=W05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EU81"/>
  <sheetViews>
    <sheetView zoomScale="85" zoomScaleNormal="80" zoomScalePageLayoutView="150" workbookViewId="0">
      <pane xSplit="9" topLeftCell="AP1" activePane="topRight" state="frozen"/>
      <selection pane="topRight" activeCell="AU2" sqref="AU2"/>
    </sheetView>
  </sheetViews>
  <sheetFormatPr defaultRowHeight="11.25"/>
  <cols>
    <col min="1" max="1" width="14.28515625" style="30" customWidth="1"/>
    <col min="2" max="2" width="25" style="11" customWidth="1"/>
    <col min="3" max="3" width="13.7109375" style="11" customWidth="1"/>
    <col min="4" max="7" width="5.7109375" style="11" customWidth="1"/>
    <col min="8" max="9" width="5.7109375" style="31" customWidth="1"/>
    <col min="10" max="10" width="10.85546875" style="31" customWidth="1"/>
    <col min="11" max="13" width="4.5703125" style="31" customWidth="1"/>
    <col min="14" max="47" width="4.5703125" style="11" customWidth="1"/>
    <col min="48" max="49" width="4.5703125" style="45" customWidth="1"/>
    <col min="50" max="50" width="4.5703125" style="31" customWidth="1"/>
    <col min="51" max="57" width="4.5703125" style="11" customWidth="1"/>
    <col min="58" max="123" width="4.5703125" style="45" customWidth="1"/>
    <col min="124" max="134" width="4.5703125" style="11" customWidth="1"/>
    <col min="135" max="16384" width="9.140625" style="11"/>
  </cols>
  <sheetData>
    <row r="1" spans="1:123" s="12" customFormat="1" ht="146.25" customHeight="1">
      <c r="A1" s="69"/>
      <c r="B1" s="70"/>
      <c r="C1" s="70"/>
      <c r="D1" s="62" t="s">
        <v>1327</v>
      </c>
      <c r="E1" s="62" t="s">
        <v>1247</v>
      </c>
      <c r="F1" s="63" t="s">
        <v>1328</v>
      </c>
      <c r="G1" s="62" t="s">
        <v>1329</v>
      </c>
      <c r="H1" s="62" t="s">
        <v>1330</v>
      </c>
      <c r="I1" s="64" t="s">
        <v>1331</v>
      </c>
      <c r="J1" s="65" t="s">
        <v>1332</v>
      </c>
      <c r="K1" s="60" t="s">
        <v>21</v>
      </c>
      <c r="L1" s="47" t="s">
        <v>1338</v>
      </c>
      <c r="M1" s="47" t="s">
        <v>7</v>
      </c>
      <c r="N1" s="47" t="s">
        <v>11</v>
      </c>
      <c r="O1" s="47" t="s">
        <v>1249</v>
      </c>
      <c r="P1" s="47" t="s">
        <v>8</v>
      </c>
      <c r="Q1" s="47" t="s">
        <v>9</v>
      </c>
      <c r="R1" s="47" t="s">
        <v>1254</v>
      </c>
      <c r="S1" s="47" t="s">
        <v>10</v>
      </c>
      <c r="T1" s="47" t="s">
        <v>1285</v>
      </c>
      <c r="U1" s="47" t="s">
        <v>1287</v>
      </c>
      <c r="V1" s="47" t="s">
        <v>1288</v>
      </c>
      <c r="W1" s="47" t="s">
        <v>1290</v>
      </c>
      <c r="X1" s="47" t="s">
        <v>1291</v>
      </c>
      <c r="Y1" s="47" t="s">
        <v>1292</v>
      </c>
      <c r="Z1" s="47" t="s">
        <v>1293</v>
      </c>
      <c r="AA1" s="47" t="s">
        <v>1295</v>
      </c>
      <c r="AB1" s="47" t="s">
        <v>1297</v>
      </c>
      <c r="AC1" s="47" t="s">
        <v>1298</v>
      </c>
      <c r="AD1" s="47" t="s">
        <v>1300</v>
      </c>
      <c r="AE1" s="47" t="s">
        <v>1302</v>
      </c>
      <c r="AF1" s="47" t="s">
        <v>1303</v>
      </c>
      <c r="AG1" s="47" t="s">
        <v>1305</v>
      </c>
      <c r="AH1" s="47" t="s">
        <v>1309</v>
      </c>
      <c r="AI1" s="47" t="s">
        <v>1339</v>
      </c>
      <c r="AJ1" s="47" t="s">
        <v>1311</v>
      </c>
      <c r="AK1" s="47" t="s">
        <v>1312</v>
      </c>
      <c r="AL1" s="47" t="s">
        <v>1313</v>
      </c>
      <c r="AM1" s="47" t="s">
        <v>1314</v>
      </c>
      <c r="AN1" s="47" t="s">
        <v>1315</v>
      </c>
      <c r="AO1" s="47" t="s">
        <v>1316</v>
      </c>
      <c r="AP1" s="47" t="s">
        <v>1317</v>
      </c>
      <c r="AQ1" s="47" t="s">
        <v>1320</v>
      </c>
      <c r="AR1" s="47" t="s">
        <v>1323</v>
      </c>
      <c r="AS1" s="47" t="s">
        <v>1325</v>
      </c>
      <c r="AT1" s="47" t="s">
        <v>1326</v>
      </c>
      <c r="AU1" s="47" t="s">
        <v>1347</v>
      </c>
      <c r="AV1" s="44"/>
      <c r="AW1" s="44"/>
      <c r="AX1" s="47" t="str">
        <f t="shared" ref="AX1:BG2" si="0">K1</f>
        <v>BALDAN SILVIO</v>
      </c>
      <c r="AY1" s="47" t="str">
        <f t="shared" si="0"/>
        <v>BALDIN PATRIZIA</v>
      </c>
      <c r="AZ1" s="47" t="str">
        <f t="shared" si="0"/>
        <v>BELLOTTO SARA</v>
      </c>
      <c r="BA1" s="47" t="str">
        <f t="shared" si="0"/>
        <v>BOCCA MARIO</v>
      </c>
      <c r="BB1" s="47" t="str">
        <f t="shared" si="0"/>
        <v>CAPPELLARI DAMIANO</v>
      </c>
      <c r="BC1" s="47" t="str">
        <f t="shared" si="0"/>
        <v>CARROLI GIACOMO</v>
      </c>
      <c r="BD1" s="47" t="str">
        <f t="shared" si="0"/>
        <v>CELEGATO DIEGO</v>
      </c>
      <c r="BE1" s="47" t="str">
        <f t="shared" si="0"/>
        <v>CELEGATO MARCO</v>
      </c>
      <c r="BF1" s="47" t="str">
        <f t="shared" si="0"/>
        <v>CESTARO FABIO</v>
      </c>
      <c r="BG1" s="47" t="str">
        <f t="shared" si="0"/>
        <v>COIN FILIPPO</v>
      </c>
      <c r="BH1" s="47" t="str">
        <f t="shared" ref="BH1:BQ2" si="1">U1</f>
        <v>CRISCUOLO MASSIMILIANO</v>
      </c>
      <c r="BI1" s="47" t="str">
        <f t="shared" si="1"/>
        <v>FAVARETTO STEFANO</v>
      </c>
      <c r="BJ1" s="47" t="str">
        <f t="shared" si="1"/>
        <v>FERRARO LORENZO</v>
      </c>
      <c r="BK1" s="47" t="str">
        <f t="shared" si="1"/>
        <v>FONTANA RENATO</v>
      </c>
      <c r="BL1" s="47" t="str">
        <f t="shared" si="1"/>
        <v>GRAZIAN MATTEO</v>
      </c>
      <c r="BM1" s="47" t="str">
        <f t="shared" si="1"/>
        <v>LUGATO VITTORIO</v>
      </c>
      <c r="BN1" s="47" t="str">
        <f t="shared" si="1"/>
        <v>MARTIN MICHELE</v>
      </c>
      <c r="BO1" s="47" t="str">
        <f t="shared" si="1"/>
        <v>MASCOTTO MATTEO</v>
      </c>
      <c r="BP1" s="47" t="str">
        <f t="shared" si="1"/>
        <v>MENEGAZZI MICHELE</v>
      </c>
      <c r="BQ1" s="47" t="str">
        <f t="shared" si="1"/>
        <v>MENTI NICOLA</v>
      </c>
      <c r="BR1" s="47" t="str">
        <f t="shared" ref="BR1:CA2" si="2">AE1</f>
        <v>MOROSIN CLAUDIA</v>
      </c>
      <c r="BS1" s="47" t="str">
        <f t="shared" si="2"/>
        <v>PETENA NICOLA</v>
      </c>
      <c r="BT1" s="47" t="str">
        <f t="shared" si="2"/>
        <v>POLI MASSIMO</v>
      </c>
      <c r="BU1" s="47" t="str">
        <f t="shared" si="2"/>
        <v>POZZER FRANCO</v>
      </c>
      <c r="BV1" s="47" t="str">
        <f t="shared" si="2"/>
        <v>RAGAZZO FRANCESCO</v>
      </c>
      <c r="BW1" s="47" t="str">
        <f t="shared" si="2"/>
        <v>RIGO ALESSANDRO</v>
      </c>
      <c r="BX1" s="47" t="str">
        <f t="shared" si="2"/>
        <v>RIZZO RICCARDO</v>
      </c>
      <c r="BY1" s="47" t="str">
        <f t="shared" si="2"/>
        <v>RONCATO SARA</v>
      </c>
      <c r="BZ1" s="47" t="str">
        <f t="shared" si="2"/>
        <v>SBROGIO GIANLUIGI</v>
      </c>
      <c r="CA1" s="47" t="str">
        <f t="shared" si="2"/>
        <v>SCANFERLA TIZIANO</v>
      </c>
      <c r="CB1" s="47" t="str">
        <f t="shared" ref="CB1:CH2" si="3">AO1</f>
        <v>SIMIONATO STEFANO</v>
      </c>
      <c r="CC1" s="47" t="str">
        <f t="shared" si="3"/>
        <v>STOCCO ALDO</v>
      </c>
      <c r="CD1" s="47" t="str">
        <f t="shared" si="3"/>
        <v>VARDIERO VLADI</v>
      </c>
      <c r="CE1" s="47" t="str">
        <f t="shared" si="3"/>
        <v>VIANELLO MASSIMO</v>
      </c>
      <c r="CF1" s="47" t="str">
        <f t="shared" si="3"/>
        <v>ZAMPIERI SILVIA</v>
      </c>
      <c r="CG1" s="47" t="str">
        <f t="shared" si="3"/>
        <v>ZANE FRANCESCO</v>
      </c>
      <c r="CH1" s="47" t="str">
        <f t="shared" si="3"/>
        <v>ZANIOLO DANIEL</v>
      </c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</row>
    <row r="2" spans="1:123" s="12" customFormat="1" ht="19.7" customHeight="1">
      <c r="A2" s="13" t="s">
        <v>0</v>
      </c>
      <c r="B2" s="7" t="s">
        <v>12</v>
      </c>
      <c r="C2" s="7" t="s">
        <v>6</v>
      </c>
      <c r="D2" s="66"/>
      <c r="E2" s="67"/>
      <c r="F2" s="68"/>
      <c r="G2" s="67"/>
      <c r="H2" s="67"/>
      <c r="I2" s="67"/>
      <c r="J2" s="61"/>
      <c r="K2" s="14">
        <v>1</v>
      </c>
      <c r="L2" s="14">
        <f>+K2+1</f>
        <v>2</v>
      </c>
      <c r="M2" s="14">
        <f t="shared" ref="M2:AU2" si="4">+L2+1</f>
        <v>3</v>
      </c>
      <c r="N2" s="14">
        <f t="shared" si="4"/>
        <v>4</v>
      </c>
      <c r="O2" s="14">
        <f t="shared" si="4"/>
        <v>5</v>
      </c>
      <c r="P2" s="14">
        <f t="shared" si="4"/>
        <v>6</v>
      </c>
      <c r="Q2" s="14">
        <f t="shared" si="4"/>
        <v>7</v>
      </c>
      <c r="R2" s="14">
        <f t="shared" si="4"/>
        <v>8</v>
      </c>
      <c r="S2" s="14">
        <f t="shared" si="4"/>
        <v>9</v>
      </c>
      <c r="T2" s="14">
        <f t="shared" si="4"/>
        <v>10</v>
      </c>
      <c r="U2" s="14">
        <f t="shared" si="4"/>
        <v>11</v>
      </c>
      <c r="V2" s="14">
        <f t="shared" si="4"/>
        <v>12</v>
      </c>
      <c r="W2" s="14">
        <f t="shared" si="4"/>
        <v>13</v>
      </c>
      <c r="X2" s="14">
        <f t="shared" si="4"/>
        <v>14</v>
      </c>
      <c r="Y2" s="14">
        <f t="shared" si="4"/>
        <v>15</v>
      </c>
      <c r="Z2" s="14">
        <f t="shared" si="4"/>
        <v>16</v>
      </c>
      <c r="AA2" s="14">
        <f t="shared" si="4"/>
        <v>17</v>
      </c>
      <c r="AB2" s="14">
        <f t="shared" si="4"/>
        <v>18</v>
      </c>
      <c r="AC2" s="14">
        <f t="shared" si="4"/>
        <v>19</v>
      </c>
      <c r="AD2" s="14">
        <f t="shared" si="4"/>
        <v>20</v>
      </c>
      <c r="AE2" s="14">
        <f t="shared" si="4"/>
        <v>21</v>
      </c>
      <c r="AF2" s="14">
        <f t="shared" si="4"/>
        <v>22</v>
      </c>
      <c r="AG2" s="14">
        <f t="shared" si="4"/>
        <v>23</v>
      </c>
      <c r="AH2" s="14">
        <f t="shared" si="4"/>
        <v>24</v>
      </c>
      <c r="AI2" s="14">
        <f t="shared" si="4"/>
        <v>25</v>
      </c>
      <c r="AJ2" s="14">
        <f t="shared" si="4"/>
        <v>26</v>
      </c>
      <c r="AK2" s="14">
        <f t="shared" si="4"/>
        <v>27</v>
      </c>
      <c r="AL2" s="14">
        <f t="shared" si="4"/>
        <v>28</v>
      </c>
      <c r="AM2" s="14">
        <f t="shared" si="4"/>
        <v>29</v>
      </c>
      <c r="AN2" s="14">
        <f t="shared" si="4"/>
        <v>30</v>
      </c>
      <c r="AO2" s="14">
        <f t="shared" si="4"/>
        <v>31</v>
      </c>
      <c r="AP2" s="14">
        <f t="shared" si="4"/>
        <v>32</v>
      </c>
      <c r="AQ2" s="14">
        <f t="shared" si="4"/>
        <v>33</v>
      </c>
      <c r="AR2" s="14">
        <f t="shared" si="4"/>
        <v>34</v>
      </c>
      <c r="AS2" s="14">
        <f t="shared" si="4"/>
        <v>35</v>
      </c>
      <c r="AT2" s="14">
        <f t="shared" si="4"/>
        <v>36</v>
      </c>
      <c r="AU2" s="14">
        <f t="shared" si="4"/>
        <v>37</v>
      </c>
      <c r="AV2" s="44"/>
      <c r="AW2" s="44"/>
      <c r="AX2" s="14">
        <f t="shared" si="0"/>
        <v>1</v>
      </c>
      <c r="AY2" s="14">
        <f t="shared" si="0"/>
        <v>2</v>
      </c>
      <c r="AZ2" s="14">
        <f t="shared" si="0"/>
        <v>3</v>
      </c>
      <c r="BA2" s="14">
        <f t="shared" si="0"/>
        <v>4</v>
      </c>
      <c r="BB2" s="14">
        <f t="shared" si="0"/>
        <v>5</v>
      </c>
      <c r="BC2" s="14">
        <f t="shared" si="0"/>
        <v>6</v>
      </c>
      <c r="BD2" s="14">
        <f t="shared" si="0"/>
        <v>7</v>
      </c>
      <c r="BE2" s="14">
        <f t="shared" si="0"/>
        <v>8</v>
      </c>
      <c r="BF2" s="14">
        <f t="shared" si="0"/>
        <v>9</v>
      </c>
      <c r="BG2" s="14">
        <f t="shared" si="0"/>
        <v>10</v>
      </c>
      <c r="BH2" s="14">
        <f t="shared" si="1"/>
        <v>11</v>
      </c>
      <c r="BI2" s="14">
        <f t="shared" si="1"/>
        <v>12</v>
      </c>
      <c r="BJ2" s="14">
        <f t="shared" si="1"/>
        <v>13</v>
      </c>
      <c r="BK2" s="14">
        <f t="shared" si="1"/>
        <v>14</v>
      </c>
      <c r="BL2" s="14">
        <f t="shared" si="1"/>
        <v>15</v>
      </c>
      <c r="BM2" s="14">
        <f t="shared" si="1"/>
        <v>16</v>
      </c>
      <c r="BN2" s="14">
        <f t="shared" si="1"/>
        <v>17</v>
      </c>
      <c r="BO2" s="14">
        <f t="shared" si="1"/>
        <v>18</v>
      </c>
      <c r="BP2" s="14">
        <f t="shared" si="1"/>
        <v>19</v>
      </c>
      <c r="BQ2" s="14">
        <f t="shared" si="1"/>
        <v>20</v>
      </c>
      <c r="BR2" s="14">
        <f t="shared" si="2"/>
        <v>21</v>
      </c>
      <c r="BS2" s="14">
        <f t="shared" si="2"/>
        <v>22</v>
      </c>
      <c r="BT2" s="14">
        <f t="shared" si="2"/>
        <v>23</v>
      </c>
      <c r="BU2" s="14">
        <f t="shared" si="2"/>
        <v>24</v>
      </c>
      <c r="BV2" s="14">
        <f t="shared" si="2"/>
        <v>25</v>
      </c>
      <c r="BW2" s="14">
        <f t="shared" si="2"/>
        <v>26</v>
      </c>
      <c r="BX2" s="14">
        <f t="shared" si="2"/>
        <v>27</v>
      </c>
      <c r="BY2" s="14">
        <f t="shared" si="2"/>
        <v>28</v>
      </c>
      <c r="BZ2" s="14">
        <f t="shared" si="2"/>
        <v>29</v>
      </c>
      <c r="CA2" s="14">
        <f t="shared" si="2"/>
        <v>30</v>
      </c>
      <c r="CB2" s="14">
        <f t="shared" si="3"/>
        <v>31</v>
      </c>
      <c r="CC2" s="14">
        <f t="shared" si="3"/>
        <v>32</v>
      </c>
      <c r="CD2" s="14">
        <f t="shared" si="3"/>
        <v>33</v>
      </c>
      <c r="CE2" s="14">
        <f t="shared" si="3"/>
        <v>34</v>
      </c>
      <c r="CF2" s="14">
        <f t="shared" si="3"/>
        <v>35</v>
      </c>
      <c r="CG2" s="14">
        <f t="shared" si="3"/>
        <v>36</v>
      </c>
      <c r="CH2" s="14">
        <f t="shared" si="3"/>
        <v>37</v>
      </c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</row>
    <row r="3" spans="1:123" ht="15" customHeight="1">
      <c r="A3" s="71"/>
      <c r="B3" s="72"/>
      <c r="C3" s="72"/>
      <c r="D3" s="72"/>
      <c r="E3" s="73"/>
      <c r="F3" s="72"/>
      <c r="G3" s="72"/>
      <c r="H3" s="72"/>
      <c r="I3" s="72"/>
      <c r="J3" s="55"/>
      <c r="K3" s="15">
        <f t="shared" ref="K3:AU3" si="5">COUNT(K5:K63)</f>
        <v>7</v>
      </c>
      <c r="L3" s="15">
        <f>COUNT(L5:L63)</f>
        <v>1</v>
      </c>
      <c r="M3" s="15">
        <f t="shared" si="5"/>
        <v>13</v>
      </c>
      <c r="N3" s="15">
        <f t="shared" si="5"/>
        <v>4</v>
      </c>
      <c r="O3" s="15">
        <f t="shared" si="5"/>
        <v>9</v>
      </c>
      <c r="P3" s="15">
        <f t="shared" si="5"/>
        <v>5</v>
      </c>
      <c r="Q3" s="15">
        <f t="shared" si="5"/>
        <v>9</v>
      </c>
      <c r="R3" s="15">
        <f t="shared" si="5"/>
        <v>4</v>
      </c>
      <c r="S3" s="15">
        <f t="shared" si="5"/>
        <v>14</v>
      </c>
      <c r="T3" s="15">
        <f t="shared" si="5"/>
        <v>7</v>
      </c>
      <c r="U3" s="15">
        <f t="shared" si="5"/>
        <v>5</v>
      </c>
      <c r="V3" s="15">
        <f t="shared" si="5"/>
        <v>3</v>
      </c>
      <c r="W3" s="15">
        <f t="shared" si="5"/>
        <v>9</v>
      </c>
      <c r="X3" s="15">
        <f t="shared" si="5"/>
        <v>5</v>
      </c>
      <c r="Y3" s="15">
        <f t="shared" si="5"/>
        <v>4</v>
      </c>
      <c r="Z3" s="15">
        <f t="shared" si="5"/>
        <v>5</v>
      </c>
      <c r="AA3" s="15">
        <f t="shared" si="5"/>
        <v>7</v>
      </c>
      <c r="AB3" s="15">
        <f t="shared" si="5"/>
        <v>10</v>
      </c>
      <c r="AC3" s="15">
        <f t="shared" si="5"/>
        <v>6</v>
      </c>
      <c r="AD3" s="15">
        <f t="shared" si="5"/>
        <v>8</v>
      </c>
      <c r="AE3" s="15">
        <f t="shared" si="5"/>
        <v>9</v>
      </c>
      <c r="AF3" s="15">
        <f t="shared" si="5"/>
        <v>4</v>
      </c>
      <c r="AG3" s="15">
        <f t="shared" si="5"/>
        <v>15</v>
      </c>
      <c r="AH3" s="15">
        <f t="shared" si="5"/>
        <v>7</v>
      </c>
      <c r="AI3" s="15">
        <f>COUNT(AI5:AI63)</f>
        <v>1</v>
      </c>
      <c r="AJ3" s="15">
        <f t="shared" si="5"/>
        <v>10</v>
      </c>
      <c r="AK3" s="15">
        <f t="shared" si="5"/>
        <v>4</v>
      </c>
      <c r="AL3" s="15">
        <f t="shared" si="5"/>
        <v>8</v>
      </c>
      <c r="AM3" s="15">
        <f t="shared" si="5"/>
        <v>1</v>
      </c>
      <c r="AN3" s="15">
        <f t="shared" si="5"/>
        <v>13</v>
      </c>
      <c r="AO3" s="15">
        <f t="shared" si="5"/>
        <v>12</v>
      </c>
      <c r="AP3" s="15">
        <f t="shared" si="5"/>
        <v>10</v>
      </c>
      <c r="AQ3" s="15">
        <f t="shared" si="5"/>
        <v>28</v>
      </c>
      <c r="AR3" s="15">
        <f t="shared" si="5"/>
        <v>11</v>
      </c>
      <c r="AS3" s="15">
        <f t="shared" si="5"/>
        <v>9</v>
      </c>
      <c r="AT3" s="15">
        <f t="shared" si="5"/>
        <v>12</v>
      </c>
      <c r="AU3" s="15">
        <f t="shared" si="5"/>
        <v>6</v>
      </c>
      <c r="AX3" s="57">
        <f>SUM(AX5:AX63)</f>
        <v>2550</v>
      </c>
      <c r="AY3" s="57">
        <f t="shared" ref="AY3:CH3" si="6">SUM(AY5:AY63)</f>
        <v>200</v>
      </c>
      <c r="AZ3" s="57">
        <f t="shared" si="6"/>
        <v>6350</v>
      </c>
      <c r="BA3" s="57">
        <f t="shared" si="6"/>
        <v>1000</v>
      </c>
      <c r="BB3" s="57">
        <f t="shared" si="6"/>
        <v>4450</v>
      </c>
      <c r="BC3" s="57">
        <f t="shared" si="6"/>
        <v>2400</v>
      </c>
      <c r="BD3" s="57">
        <f t="shared" si="6"/>
        <v>6700</v>
      </c>
      <c r="BE3" s="57">
        <f t="shared" si="6"/>
        <v>950</v>
      </c>
      <c r="BF3" s="57">
        <f t="shared" si="6"/>
        <v>8850</v>
      </c>
      <c r="BG3" s="57">
        <f t="shared" si="6"/>
        <v>3000</v>
      </c>
      <c r="BH3" s="57">
        <f t="shared" si="6"/>
        <v>2800</v>
      </c>
      <c r="BI3" s="57">
        <f t="shared" si="6"/>
        <v>2800</v>
      </c>
      <c r="BJ3" s="57">
        <f t="shared" si="6"/>
        <v>3100</v>
      </c>
      <c r="BK3" s="57">
        <f t="shared" si="6"/>
        <v>1150</v>
      </c>
      <c r="BL3" s="57">
        <f t="shared" si="6"/>
        <v>950</v>
      </c>
      <c r="BM3" s="57">
        <f t="shared" si="6"/>
        <v>1900</v>
      </c>
      <c r="BN3" s="57">
        <f t="shared" si="6"/>
        <v>2750</v>
      </c>
      <c r="BO3" s="57">
        <f t="shared" si="6"/>
        <v>3850</v>
      </c>
      <c r="BP3" s="57">
        <f t="shared" si="6"/>
        <v>3900</v>
      </c>
      <c r="BQ3" s="57">
        <f t="shared" si="6"/>
        <v>3650</v>
      </c>
      <c r="BR3" s="57">
        <f t="shared" si="6"/>
        <v>5150</v>
      </c>
      <c r="BS3" s="57">
        <f t="shared" si="6"/>
        <v>1450</v>
      </c>
      <c r="BT3" s="57">
        <f t="shared" si="6"/>
        <v>5300</v>
      </c>
      <c r="BU3" s="57">
        <f t="shared" si="6"/>
        <v>4000</v>
      </c>
      <c r="BV3" s="57">
        <f t="shared" si="6"/>
        <v>200</v>
      </c>
      <c r="BW3" s="57">
        <f t="shared" si="6"/>
        <v>4750</v>
      </c>
      <c r="BX3" s="57">
        <f t="shared" si="6"/>
        <v>950</v>
      </c>
      <c r="BY3" s="57">
        <f t="shared" si="6"/>
        <v>2800</v>
      </c>
      <c r="BZ3" s="57">
        <f t="shared" si="6"/>
        <v>150</v>
      </c>
      <c r="CA3" s="57">
        <f t="shared" si="6"/>
        <v>4800</v>
      </c>
      <c r="CB3" s="57">
        <f t="shared" si="6"/>
        <v>6650</v>
      </c>
      <c r="CC3" s="57">
        <f t="shared" si="6"/>
        <v>3250</v>
      </c>
      <c r="CD3" s="57">
        <f t="shared" si="6"/>
        <v>14050</v>
      </c>
      <c r="CE3" s="57">
        <f t="shared" si="6"/>
        <v>7350</v>
      </c>
      <c r="CF3" s="57">
        <f t="shared" si="6"/>
        <v>4200</v>
      </c>
      <c r="CG3" s="57">
        <f t="shared" si="6"/>
        <v>8400</v>
      </c>
      <c r="CH3" s="57">
        <f t="shared" si="6"/>
        <v>2500</v>
      </c>
    </row>
    <row r="4" spans="1:123" ht="36.75" customHeight="1">
      <c r="A4" s="71"/>
      <c r="B4" s="72"/>
      <c r="C4" s="72"/>
      <c r="D4" s="72"/>
      <c r="E4" s="72"/>
      <c r="F4" s="72"/>
      <c r="G4" s="72"/>
      <c r="H4" s="72"/>
      <c r="I4" s="72"/>
      <c r="J4" s="55"/>
      <c r="K4" s="16">
        <f>AX3</f>
        <v>2550</v>
      </c>
      <c r="L4" s="16">
        <f t="shared" ref="L4:AU4" si="7">AY3</f>
        <v>200</v>
      </c>
      <c r="M4" s="16">
        <f t="shared" si="7"/>
        <v>6350</v>
      </c>
      <c r="N4" s="16">
        <f t="shared" si="7"/>
        <v>1000</v>
      </c>
      <c r="O4" s="16">
        <f t="shared" si="7"/>
        <v>4450</v>
      </c>
      <c r="P4" s="16">
        <f t="shared" si="7"/>
        <v>2400</v>
      </c>
      <c r="Q4" s="16">
        <f t="shared" si="7"/>
        <v>6700</v>
      </c>
      <c r="R4" s="16">
        <f t="shared" si="7"/>
        <v>950</v>
      </c>
      <c r="S4" s="16">
        <f t="shared" si="7"/>
        <v>8850</v>
      </c>
      <c r="T4" s="16">
        <f t="shared" si="7"/>
        <v>3000</v>
      </c>
      <c r="U4" s="16">
        <f t="shared" si="7"/>
        <v>2800</v>
      </c>
      <c r="V4" s="16">
        <f t="shared" si="7"/>
        <v>2800</v>
      </c>
      <c r="W4" s="16">
        <f t="shared" si="7"/>
        <v>3100</v>
      </c>
      <c r="X4" s="16">
        <f t="shared" si="7"/>
        <v>1150</v>
      </c>
      <c r="Y4" s="16">
        <f t="shared" si="7"/>
        <v>950</v>
      </c>
      <c r="Z4" s="16">
        <f t="shared" si="7"/>
        <v>1900</v>
      </c>
      <c r="AA4" s="16">
        <f t="shared" si="7"/>
        <v>2750</v>
      </c>
      <c r="AB4" s="16">
        <f t="shared" si="7"/>
        <v>3850</v>
      </c>
      <c r="AC4" s="16">
        <f t="shared" si="7"/>
        <v>3900</v>
      </c>
      <c r="AD4" s="16">
        <f t="shared" si="7"/>
        <v>3650</v>
      </c>
      <c r="AE4" s="16">
        <f t="shared" si="7"/>
        <v>5150</v>
      </c>
      <c r="AF4" s="16">
        <f t="shared" si="7"/>
        <v>1450</v>
      </c>
      <c r="AG4" s="16">
        <f t="shared" si="7"/>
        <v>5300</v>
      </c>
      <c r="AH4" s="16">
        <f t="shared" si="7"/>
        <v>4000</v>
      </c>
      <c r="AI4" s="16">
        <f t="shared" si="7"/>
        <v>200</v>
      </c>
      <c r="AJ4" s="16">
        <f t="shared" si="7"/>
        <v>4750</v>
      </c>
      <c r="AK4" s="16">
        <f t="shared" si="7"/>
        <v>950</v>
      </c>
      <c r="AL4" s="16">
        <f t="shared" si="7"/>
        <v>2800</v>
      </c>
      <c r="AM4" s="16">
        <f t="shared" si="7"/>
        <v>150</v>
      </c>
      <c r="AN4" s="16">
        <f t="shared" si="7"/>
        <v>4800</v>
      </c>
      <c r="AO4" s="16">
        <f t="shared" si="7"/>
        <v>6650</v>
      </c>
      <c r="AP4" s="16">
        <f t="shared" si="7"/>
        <v>3250</v>
      </c>
      <c r="AQ4" s="16">
        <f t="shared" si="7"/>
        <v>14050</v>
      </c>
      <c r="AR4" s="16">
        <f t="shared" si="7"/>
        <v>7350</v>
      </c>
      <c r="AS4" s="16">
        <f t="shared" si="7"/>
        <v>4200</v>
      </c>
      <c r="AT4" s="16">
        <f t="shared" si="7"/>
        <v>8400</v>
      </c>
      <c r="AU4" s="16">
        <f t="shared" si="7"/>
        <v>2500</v>
      </c>
      <c r="AX4" s="16">
        <f>AX3</f>
        <v>2550</v>
      </c>
      <c r="AY4" s="16">
        <f t="shared" ref="AY4:CH4" si="8">AY3</f>
        <v>200</v>
      </c>
      <c r="AZ4" s="16">
        <f t="shared" si="8"/>
        <v>6350</v>
      </c>
      <c r="BA4" s="16">
        <f t="shared" si="8"/>
        <v>1000</v>
      </c>
      <c r="BB4" s="16">
        <f t="shared" si="8"/>
        <v>4450</v>
      </c>
      <c r="BC4" s="16">
        <f t="shared" si="8"/>
        <v>2400</v>
      </c>
      <c r="BD4" s="16">
        <f t="shared" si="8"/>
        <v>6700</v>
      </c>
      <c r="BE4" s="16">
        <f t="shared" si="8"/>
        <v>950</v>
      </c>
      <c r="BF4" s="16">
        <f t="shared" si="8"/>
        <v>8850</v>
      </c>
      <c r="BG4" s="16">
        <f t="shared" si="8"/>
        <v>3000</v>
      </c>
      <c r="BH4" s="16">
        <f t="shared" si="8"/>
        <v>2800</v>
      </c>
      <c r="BI4" s="16">
        <f t="shared" si="8"/>
        <v>2800</v>
      </c>
      <c r="BJ4" s="16">
        <f t="shared" si="8"/>
        <v>3100</v>
      </c>
      <c r="BK4" s="16">
        <f t="shared" si="8"/>
        <v>1150</v>
      </c>
      <c r="BL4" s="16">
        <f t="shared" si="8"/>
        <v>950</v>
      </c>
      <c r="BM4" s="16">
        <f t="shared" si="8"/>
        <v>1900</v>
      </c>
      <c r="BN4" s="16">
        <f t="shared" si="8"/>
        <v>2750</v>
      </c>
      <c r="BO4" s="16">
        <f t="shared" si="8"/>
        <v>3850</v>
      </c>
      <c r="BP4" s="16">
        <f t="shared" si="8"/>
        <v>3900</v>
      </c>
      <c r="BQ4" s="16">
        <f t="shared" si="8"/>
        <v>3650</v>
      </c>
      <c r="BR4" s="16">
        <f t="shared" si="8"/>
        <v>5150</v>
      </c>
      <c r="BS4" s="16">
        <f t="shared" si="8"/>
        <v>1450</v>
      </c>
      <c r="BT4" s="16">
        <f t="shared" si="8"/>
        <v>5300</v>
      </c>
      <c r="BU4" s="16">
        <f t="shared" si="8"/>
        <v>4000</v>
      </c>
      <c r="BV4" s="16">
        <f t="shared" si="8"/>
        <v>200</v>
      </c>
      <c r="BW4" s="16">
        <f t="shared" si="8"/>
        <v>4750</v>
      </c>
      <c r="BX4" s="16">
        <f t="shared" si="8"/>
        <v>950</v>
      </c>
      <c r="BY4" s="16">
        <f t="shared" si="8"/>
        <v>2800</v>
      </c>
      <c r="BZ4" s="16">
        <f t="shared" si="8"/>
        <v>150</v>
      </c>
      <c r="CA4" s="16">
        <f t="shared" si="8"/>
        <v>4800</v>
      </c>
      <c r="CB4" s="16">
        <f t="shared" si="8"/>
        <v>6650</v>
      </c>
      <c r="CC4" s="16">
        <f t="shared" si="8"/>
        <v>3250</v>
      </c>
      <c r="CD4" s="16">
        <f t="shared" si="8"/>
        <v>14050</v>
      </c>
      <c r="CE4" s="16">
        <f t="shared" si="8"/>
        <v>7350</v>
      </c>
      <c r="CF4" s="16">
        <f t="shared" si="8"/>
        <v>4200</v>
      </c>
      <c r="CG4" s="16">
        <f t="shared" si="8"/>
        <v>8400</v>
      </c>
      <c r="CH4" s="16">
        <f t="shared" si="8"/>
        <v>2500</v>
      </c>
    </row>
    <row r="5" spans="1:123" s="12" customFormat="1" ht="11.25" customHeight="1">
      <c r="A5" s="17">
        <v>42411</v>
      </c>
      <c r="B5" s="18" t="s">
        <v>1337</v>
      </c>
      <c r="C5" s="8" t="s">
        <v>1256</v>
      </c>
      <c r="D5" s="19">
        <f t="shared" ref="D5:D39" si="9">VLOOKUP($C5,$C$68:$I$81,2)</f>
        <v>200</v>
      </c>
      <c r="E5" s="19"/>
      <c r="F5" s="19"/>
      <c r="G5" s="19"/>
      <c r="H5" s="19"/>
      <c r="I5" s="19">
        <f t="shared" ref="I5:I39" si="10">+D5+IF(E5,VLOOKUP($C5,$C$68:$I$81,3))+IF(F5,VLOOKUP($C5,$C$68:$I$81,4))+IF(G5,VLOOKUP($C5,$C$68:$I$81,5))+IF(H5,VLOOKUP($C5,$C$68:$I$81,6))</f>
        <v>200</v>
      </c>
      <c r="J5" s="19">
        <f t="shared" ref="J5:J63" si="11">COUNT(K5:AU5)</f>
        <v>20</v>
      </c>
      <c r="K5" s="22">
        <v>1</v>
      </c>
      <c r="L5" s="22">
        <v>1</v>
      </c>
      <c r="M5" s="22"/>
      <c r="N5" s="22">
        <v>1</v>
      </c>
      <c r="O5" s="22"/>
      <c r="P5" s="22">
        <v>1</v>
      </c>
      <c r="Q5" s="22"/>
      <c r="R5" s="22">
        <v>1</v>
      </c>
      <c r="S5" s="22"/>
      <c r="T5" s="22">
        <v>1</v>
      </c>
      <c r="U5" s="22"/>
      <c r="V5" s="22">
        <v>1</v>
      </c>
      <c r="W5" s="22">
        <v>1</v>
      </c>
      <c r="X5" s="22">
        <v>1</v>
      </c>
      <c r="Y5" s="22"/>
      <c r="Z5" s="22"/>
      <c r="AA5" s="22"/>
      <c r="AB5" s="22">
        <v>1</v>
      </c>
      <c r="AC5" s="22">
        <v>1</v>
      </c>
      <c r="AD5" s="22"/>
      <c r="AE5" s="22"/>
      <c r="AF5" s="22"/>
      <c r="AG5" s="22"/>
      <c r="AH5" s="22">
        <v>1</v>
      </c>
      <c r="AI5" s="22">
        <v>1</v>
      </c>
      <c r="AJ5" s="22">
        <v>1</v>
      </c>
      <c r="AK5" s="22"/>
      <c r="AL5" s="22">
        <v>1</v>
      </c>
      <c r="AM5" s="22"/>
      <c r="AN5" s="22">
        <v>1</v>
      </c>
      <c r="AO5" s="22"/>
      <c r="AP5" s="22">
        <v>1</v>
      </c>
      <c r="AQ5" s="22">
        <v>1</v>
      </c>
      <c r="AR5" s="22">
        <v>1</v>
      </c>
      <c r="AS5" s="22"/>
      <c r="AT5" s="22"/>
      <c r="AU5" s="22">
        <v>1</v>
      </c>
      <c r="AV5" s="44"/>
      <c r="AW5" s="44"/>
      <c r="AX5" s="15">
        <f t="shared" ref="AX5:AX36" si="12">IF(K5=1,$I5,IF(K5=2,$I5+VLOOKUP($C5,$C$68:$I$81,7),IF(K5=0,0)))</f>
        <v>200</v>
      </c>
      <c r="AY5" s="15">
        <f t="shared" ref="AY5:AY63" si="13">IF(L5=1,$I5,IF(L5=2,$I5+VLOOKUP($C5,$C$68:$I$81,7),IF(L5=0,0)))</f>
        <v>200</v>
      </c>
      <c r="AZ5" s="15">
        <f t="shared" ref="AZ5:AZ63" si="14">IF(M5=1,$I5,IF(M5=2,$I5+VLOOKUP($C5,$C$68:$I$81,7),IF(M5=0,0)))</f>
        <v>0</v>
      </c>
      <c r="BA5" s="15">
        <f t="shared" ref="BA5:BA63" si="15">IF(N5=1,$I5,IF(N5=2,$I5+VLOOKUP($C5,$C$68:$I$81,7),IF(N5=0,0)))</f>
        <v>200</v>
      </c>
      <c r="BB5" s="15">
        <f t="shared" ref="BB5:BB63" si="16">IF(O5=1,$I5,IF(O5=2,$I5+VLOOKUP($C5,$C$68:$I$81,7),IF(O5=0,0)))</f>
        <v>0</v>
      </c>
      <c r="BC5" s="15">
        <f t="shared" ref="BC5:BC63" si="17">IF(P5=1,$I5,IF(P5=2,$I5+VLOOKUP($C5,$C$68:$I$81,7),IF(P5=0,0)))</f>
        <v>200</v>
      </c>
      <c r="BD5" s="15">
        <f t="shared" ref="BD5:BD63" si="18">IF(Q5=1,$I5,IF(Q5=2,$I5+VLOOKUP($C5,$C$68:$I$81,7),IF(Q5=0,0)))</f>
        <v>0</v>
      </c>
      <c r="BE5" s="15">
        <f t="shared" ref="BE5:BE63" si="19">IF(R5=1,$I5,IF(R5=2,$I5+VLOOKUP($C5,$C$68:$I$81,7),IF(R5=0,0)))</f>
        <v>200</v>
      </c>
      <c r="BF5" s="15">
        <f t="shared" ref="BF5:BF63" si="20">IF(S5=1,$I5,IF(S5=2,$I5+VLOOKUP($C5,$C$68:$I$81,7),IF(S5=0,0)))</f>
        <v>0</v>
      </c>
      <c r="BG5" s="15">
        <f t="shared" ref="BG5:BG63" si="21">IF(T5=1,$I5,IF(T5=2,$I5+VLOOKUP($C5,$C$68:$I$81,7),IF(T5=0,0)))</f>
        <v>200</v>
      </c>
      <c r="BH5" s="15">
        <f t="shared" ref="BH5:BH63" si="22">IF(U5=1,$I5,IF(U5=2,$I5+VLOOKUP($C5,$C$68:$I$81,7),IF(U5=0,0)))</f>
        <v>0</v>
      </c>
      <c r="BI5" s="15">
        <f t="shared" ref="BI5:BI63" si="23">IF(V5=1,$I5,IF(V5=2,$I5+VLOOKUP($C5,$C$68:$I$81,7),IF(V5=0,0)))</f>
        <v>200</v>
      </c>
      <c r="BJ5" s="15">
        <f t="shared" ref="BJ5:BJ63" si="24">IF(W5=1,$I5,IF(W5=2,$I5+VLOOKUP($C5,$C$68:$I$81,7),IF(W5=0,0)))</f>
        <v>200</v>
      </c>
      <c r="BK5" s="15">
        <f t="shared" ref="BK5:BK63" si="25">IF(X5=1,$I5,IF(X5=2,$I5+VLOOKUP($C5,$C$68:$I$81,7),IF(X5=0,0)))</f>
        <v>200</v>
      </c>
      <c r="BL5" s="15">
        <f t="shared" ref="BL5:BL63" si="26">IF(Y5=1,$I5,IF(Y5=2,$I5+VLOOKUP($C5,$C$68:$I$81,7),IF(Y5=0,0)))</f>
        <v>0</v>
      </c>
      <c r="BM5" s="15">
        <f t="shared" ref="BM5:BM63" si="27">IF(Z5=1,$I5,IF(Z5=2,$I5+VLOOKUP($C5,$C$68:$I$81,7),IF(Z5=0,0)))</f>
        <v>0</v>
      </c>
      <c r="BN5" s="15">
        <f t="shared" ref="BN5:BN63" si="28">IF(AA5=1,$I5,IF(AA5=2,$I5+VLOOKUP($C5,$C$68:$I$81,7),IF(AA5=0,0)))</f>
        <v>0</v>
      </c>
      <c r="BO5" s="15">
        <f t="shared" ref="BO5:BO63" si="29">IF(AB5=1,$I5,IF(AB5=2,$I5+VLOOKUP($C5,$C$68:$I$81,7),IF(AB5=0,0)))</f>
        <v>200</v>
      </c>
      <c r="BP5" s="15">
        <f t="shared" ref="BP5:BP63" si="30">IF(AC5=1,$I5,IF(AC5=2,$I5+VLOOKUP($C5,$C$68:$I$81,7),IF(AC5=0,0)))</f>
        <v>200</v>
      </c>
      <c r="BQ5" s="15">
        <f t="shared" ref="BQ5:BQ63" si="31">IF(AD5=1,$I5,IF(AD5=2,$I5+VLOOKUP($C5,$C$68:$I$81,7),IF(AD5=0,0)))</f>
        <v>0</v>
      </c>
      <c r="BR5" s="15">
        <f t="shared" ref="BR5:BR63" si="32">IF(AE5=1,$I5,IF(AE5=2,$I5+VLOOKUP($C5,$C$68:$I$81,7),IF(AE5=0,0)))</f>
        <v>0</v>
      </c>
      <c r="BS5" s="15">
        <f t="shared" ref="BS5:BS63" si="33">IF(AF5=1,$I5,IF(AF5=2,$I5+VLOOKUP($C5,$C$68:$I$81,7),IF(AF5=0,0)))</f>
        <v>0</v>
      </c>
      <c r="BT5" s="15">
        <f t="shared" ref="BT5:BT63" si="34">IF(AG5=1,$I5,IF(AG5=2,$I5+VLOOKUP($C5,$C$68:$I$81,7),IF(AG5=0,0)))</f>
        <v>0</v>
      </c>
      <c r="BU5" s="15">
        <f t="shared" ref="BU5:BU63" si="35">IF(AH5=1,$I5,IF(AH5=2,$I5+VLOOKUP($C5,$C$68:$I$81,7),IF(AH5=0,0)))</f>
        <v>200</v>
      </c>
      <c r="BV5" s="15">
        <f t="shared" ref="BV5:BV63" si="36">IF(AI5=1,$I5,IF(AI5=2,$I5+VLOOKUP($C5,$C$68:$I$81,7),IF(AI5=0,0)))</f>
        <v>200</v>
      </c>
      <c r="BW5" s="15">
        <f t="shared" ref="BW5:BW63" si="37">IF(AJ5=1,$I5,IF(AJ5=2,$I5+VLOOKUP($C5,$C$68:$I$81,7),IF(AJ5=0,0)))</f>
        <v>200</v>
      </c>
      <c r="BX5" s="15">
        <f t="shared" ref="BX5:BX63" si="38">IF(AK5=1,$I5,IF(AK5=2,$I5+VLOOKUP($C5,$C$68:$I$81,7),IF(AK5=0,0)))</f>
        <v>0</v>
      </c>
      <c r="BY5" s="15">
        <f t="shared" ref="BY5:BY63" si="39">IF(AL5=1,$I5,IF(AL5=2,$I5+VLOOKUP($C5,$C$68:$I$81,7),IF(AL5=0,0)))</f>
        <v>200</v>
      </c>
      <c r="BZ5" s="15">
        <f t="shared" ref="BZ5:BZ63" si="40">IF(AM5=1,$I5,IF(AM5=2,$I5+VLOOKUP($C5,$C$68:$I$81,7),IF(AM5=0,0)))</f>
        <v>0</v>
      </c>
      <c r="CA5" s="15">
        <f t="shared" ref="CA5:CA63" si="41">IF(AN5=1,$I5,IF(AN5=2,$I5+VLOOKUP($C5,$C$68:$I$81,7),IF(AN5=0,0)))</f>
        <v>200</v>
      </c>
      <c r="CB5" s="15">
        <f t="shared" ref="CB5:CB63" si="42">IF(AO5=1,$I5,IF(AO5=2,$I5+VLOOKUP($C5,$C$68:$I$81,7),IF(AO5=0,0)))</f>
        <v>0</v>
      </c>
      <c r="CC5" s="15">
        <f t="shared" ref="CC5:CC63" si="43">IF(AP5=1,$I5,IF(AP5=2,$I5+VLOOKUP($C5,$C$68:$I$81,7),IF(AP5=0,0)))</f>
        <v>200</v>
      </c>
      <c r="CD5" s="15">
        <f t="shared" ref="CD5:CD63" si="44">IF(AQ5=1,$I5,IF(AQ5=2,$I5+VLOOKUP($C5,$C$68:$I$81,7),IF(AQ5=0,0)))</f>
        <v>200</v>
      </c>
      <c r="CE5" s="15">
        <f t="shared" ref="CE5:CE63" si="45">IF(AR5=1,$I5,IF(AR5=2,$I5+VLOOKUP($C5,$C$68:$I$81,7),IF(AR5=0,0)))</f>
        <v>200</v>
      </c>
      <c r="CF5" s="15">
        <f t="shared" ref="CF5:CF63" si="46">IF(AS5=1,$I5,IF(AS5=2,$I5+VLOOKUP($C5,$C$68:$I$81,7),IF(AS5=0,0)))</f>
        <v>0</v>
      </c>
      <c r="CG5" s="15">
        <f t="shared" ref="CG5:CG63" si="47">IF(AT5=1,$I5,IF(AT5=2,$I5+VLOOKUP($C5,$C$68:$I$81,7),IF(AT5=0,0)))</f>
        <v>0</v>
      </c>
      <c r="CH5" s="15">
        <f t="shared" ref="CH5:CH63" si="48">IF(AU5=1,$I5,IF(AU5=2,$I5+VLOOKUP($C5,$C$68:$I$81,7),IF(AU5=0,0)))</f>
        <v>200</v>
      </c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</row>
    <row r="6" spans="1:123" ht="11.25" customHeight="1">
      <c r="A6" s="23">
        <v>42435</v>
      </c>
      <c r="B6" s="24" t="s">
        <v>1280</v>
      </c>
      <c r="C6" s="8" t="s">
        <v>1273</v>
      </c>
      <c r="D6" s="19">
        <f t="shared" si="9"/>
        <v>200</v>
      </c>
      <c r="E6" s="25">
        <v>1</v>
      </c>
      <c r="F6" s="20"/>
      <c r="G6" s="56"/>
      <c r="H6" s="56"/>
      <c r="I6" s="19">
        <f t="shared" si="10"/>
        <v>250</v>
      </c>
      <c r="J6" s="19">
        <f t="shared" si="11"/>
        <v>5</v>
      </c>
      <c r="K6" s="22"/>
      <c r="L6" s="22"/>
      <c r="M6" s="22"/>
      <c r="N6" s="22"/>
      <c r="O6" s="22"/>
      <c r="P6" s="22"/>
      <c r="Q6" s="22"/>
      <c r="R6" s="22"/>
      <c r="S6" s="22">
        <v>2</v>
      </c>
      <c r="T6" s="22"/>
      <c r="U6" s="22"/>
      <c r="V6" s="22"/>
      <c r="W6" s="22">
        <v>1</v>
      </c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>
        <v>1</v>
      </c>
      <c r="AP6" s="22">
        <v>1</v>
      </c>
      <c r="AQ6" s="22"/>
      <c r="AR6" s="22"/>
      <c r="AS6" s="22"/>
      <c r="AT6" s="22">
        <v>1</v>
      </c>
      <c r="AU6" s="22"/>
      <c r="AX6" s="15">
        <f t="shared" si="12"/>
        <v>0</v>
      </c>
      <c r="AY6" s="15">
        <f t="shared" si="13"/>
        <v>0</v>
      </c>
      <c r="AZ6" s="15">
        <f t="shared" si="14"/>
        <v>0</v>
      </c>
      <c r="BA6" s="15">
        <f t="shared" si="15"/>
        <v>0</v>
      </c>
      <c r="BB6" s="15">
        <f t="shared" si="16"/>
        <v>0</v>
      </c>
      <c r="BC6" s="15">
        <f t="shared" si="17"/>
        <v>0</v>
      </c>
      <c r="BD6" s="15">
        <f t="shared" si="18"/>
        <v>0</v>
      </c>
      <c r="BE6" s="15">
        <f t="shared" si="19"/>
        <v>0</v>
      </c>
      <c r="BF6" s="15">
        <f t="shared" si="20"/>
        <v>350</v>
      </c>
      <c r="BG6" s="15">
        <f t="shared" si="21"/>
        <v>0</v>
      </c>
      <c r="BH6" s="15">
        <f t="shared" si="22"/>
        <v>0</v>
      </c>
      <c r="BI6" s="15">
        <f t="shared" si="23"/>
        <v>0</v>
      </c>
      <c r="BJ6" s="15">
        <f t="shared" si="24"/>
        <v>250</v>
      </c>
      <c r="BK6" s="15">
        <f t="shared" si="25"/>
        <v>0</v>
      </c>
      <c r="BL6" s="15">
        <f t="shared" si="26"/>
        <v>0</v>
      </c>
      <c r="BM6" s="15">
        <f t="shared" si="27"/>
        <v>0</v>
      </c>
      <c r="BN6" s="15">
        <f t="shared" si="28"/>
        <v>0</v>
      </c>
      <c r="BO6" s="15">
        <f t="shared" si="29"/>
        <v>0</v>
      </c>
      <c r="BP6" s="15">
        <f t="shared" si="30"/>
        <v>0</v>
      </c>
      <c r="BQ6" s="15">
        <f t="shared" si="31"/>
        <v>0</v>
      </c>
      <c r="BR6" s="15">
        <f t="shared" si="32"/>
        <v>0</v>
      </c>
      <c r="BS6" s="15">
        <f t="shared" si="33"/>
        <v>0</v>
      </c>
      <c r="BT6" s="15">
        <f t="shared" si="34"/>
        <v>0</v>
      </c>
      <c r="BU6" s="15">
        <f t="shared" si="35"/>
        <v>0</v>
      </c>
      <c r="BV6" s="15">
        <f t="shared" si="36"/>
        <v>0</v>
      </c>
      <c r="BW6" s="15">
        <f t="shared" si="37"/>
        <v>0</v>
      </c>
      <c r="BX6" s="15">
        <f t="shared" si="38"/>
        <v>0</v>
      </c>
      <c r="BY6" s="15">
        <f t="shared" si="39"/>
        <v>0</v>
      </c>
      <c r="BZ6" s="15">
        <f t="shared" si="40"/>
        <v>0</v>
      </c>
      <c r="CA6" s="15">
        <f t="shared" si="41"/>
        <v>0</v>
      </c>
      <c r="CB6" s="15">
        <f t="shared" si="42"/>
        <v>250</v>
      </c>
      <c r="CC6" s="15">
        <f t="shared" si="43"/>
        <v>250</v>
      </c>
      <c r="CD6" s="15">
        <f t="shared" si="44"/>
        <v>0</v>
      </c>
      <c r="CE6" s="15">
        <f t="shared" si="45"/>
        <v>0</v>
      </c>
      <c r="CF6" s="15">
        <f t="shared" si="46"/>
        <v>0</v>
      </c>
      <c r="CG6" s="15">
        <f t="shared" si="47"/>
        <v>250</v>
      </c>
      <c r="CH6" s="15">
        <f t="shared" si="48"/>
        <v>0</v>
      </c>
    </row>
    <row r="7" spans="1:123" ht="11.25" customHeight="1">
      <c r="A7" s="23">
        <v>42448</v>
      </c>
      <c r="B7" s="24" t="s">
        <v>1321</v>
      </c>
      <c r="C7" s="9" t="s">
        <v>1273</v>
      </c>
      <c r="D7" s="19">
        <f t="shared" si="9"/>
        <v>200</v>
      </c>
      <c r="E7" s="25">
        <v>1</v>
      </c>
      <c r="F7" s="20"/>
      <c r="G7" s="56"/>
      <c r="H7" s="56">
        <v>1</v>
      </c>
      <c r="I7" s="19">
        <f t="shared" si="10"/>
        <v>400</v>
      </c>
      <c r="J7" s="19">
        <f t="shared" si="11"/>
        <v>1</v>
      </c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>
        <v>1</v>
      </c>
      <c r="AR7" s="22"/>
      <c r="AS7" s="22"/>
      <c r="AT7" s="22"/>
      <c r="AU7" s="22"/>
      <c r="AX7" s="15">
        <f t="shared" si="12"/>
        <v>0</v>
      </c>
      <c r="AY7" s="15">
        <f t="shared" si="13"/>
        <v>0</v>
      </c>
      <c r="AZ7" s="15">
        <f t="shared" si="14"/>
        <v>0</v>
      </c>
      <c r="BA7" s="15">
        <f t="shared" si="15"/>
        <v>0</v>
      </c>
      <c r="BB7" s="15">
        <f t="shared" si="16"/>
        <v>0</v>
      </c>
      <c r="BC7" s="15">
        <f t="shared" si="17"/>
        <v>0</v>
      </c>
      <c r="BD7" s="15">
        <f t="shared" si="18"/>
        <v>0</v>
      </c>
      <c r="BE7" s="15">
        <f t="shared" si="19"/>
        <v>0</v>
      </c>
      <c r="BF7" s="15">
        <f t="shared" si="20"/>
        <v>0</v>
      </c>
      <c r="BG7" s="15">
        <f t="shared" si="21"/>
        <v>0</v>
      </c>
      <c r="BH7" s="15">
        <f t="shared" si="22"/>
        <v>0</v>
      </c>
      <c r="BI7" s="15">
        <f t="shared" si="23"/>
        <v>0</v>
      </c>
      <c r="BJ7" s="15">
        <f t="shared" si="24"/>
        <v>0</v>
      </c>
      <c r="BK7" s="15">
        <f t="shared" si="25"/>
        <v>0</v>
      </c>
      <c r="BL7" s="15">
        <f t="shared" si="26"/>
        <v>0</v>
      </c>
      <c r="BM7" s="15">
        <f t="shared" si="27"/>
        <v>0</v>
      </c>
      <c r="BN7" s="15">
        <f t="shared" si="28"/>
        <v>0</v>
      </c>
      <c r="BO7" s="15">
        <f t="shared" si="29"/>
        <v>0</v>
      </c>
      <c r="BP7" s="15">
        <f t="shared" si="30"/>
        <v>0</v>
      </c>
      <c r="BQ7" s="15">
        <f t="shared" si="31"/>
        <v>0</v>
      </c>
      <c r="BR7" s="15">
        <f t="shared" si="32"/>
        <v>0</v>
      </c>
      <c r="BS7" s="15">
        <f t="shared" si="33"/>
        <v>0</v>
      </c>
      <c r="BT7" s="15">
        <f t="shared" si="34"/>
        <v>0</v>
      </c>
      <c r="BU7" s="15">
        <f t="shared" si="35"/>
        <v>0</v>
      </c>
      <c r="BV7" s="15">
        <f t="shared" si="36"/>
        <v>0</v>
      </c>
      <c r="BW7" s="15">
        <f t="shared" si="37"/>
        <v>0</v>
      </c>
      <c r="BX7" s="15">
        <f t="shared" si="38"/>
        <v>0</v>
      </c>
      <c r="BY7" s="15">
        <f t="shared" si="39"/>
        <v>0</v>
      </c>
      <c r="BZ7" s="15">
        <f t="shared" si="40"/>
        <v>0</v>
      </c>
      <c r="CA7" s="15">
        <f t="shared" si="41"/>
        <v>0</v>
      </c>
      <c r="CB7" s="15">
        <f t="shared" si="42"/>
        <v>0</v>
      </c>
      <c r="CC7" s="15">
        <f t="shared" si="43"/>
        <v>0</v>
      </c>
      <c r="CD7" s="15">
        <f t="shared" si="44"/>
        <v>400</v>
      </c>
      <c r="CE7" s="15">
        <f t="shared" si="45"/>
        <v>0</v>
      </c>
      <c r="CF7" s="15">
        <f t="shared" si="46"/>
        <v>0</v>
      </c>
      <c r="CG7" s="15">
        <f t="shared" si="47"/>
        <v>0</v>
      </c>
      <c r="CH7" s="15">
        <f t="shared" si="48"/>
        <v>0</v>
      </c>
    </row>
    <row r="8" spans="1:123" ht="11.25" customHeight="1">
      <c r="A8" s="23">
        <v>42463</v>
      </c>
      <c r="B8" s="24" t="s">
        <v>1281</v>
      </c>
      <c r="C8" s="9" t="s">
        <v>1274</v>
      </c>
      <c r="D8" s="19">
        <f t="shared" si="9"/>
        <v>400</v>
      </c>
      <c r="E8" s="25">
        <v>1</v>
      </c>
      <c r="F8" s="20"/>
      <c r="G8" s="56"/>
      <c r="H8" s="56">
        <v>1</v>
      </c>
      <c r="I8" s="19">
        <f t="shared" si="10"/>
        <v>800</v>
      </c>
      <c r="J8" s="19">
        <f t="shared" si="11"/>
        <v>5</v>
      </c>
      <c r="K8" s="22"/>
      <c r="L8" s="22"/>
      <c r="M8" s="22"/>
      <c r="N8" s="22"/>
      <c r="O8" s="22"/>
      <c r="P8" s="22"/>
      <c r="Q8" s="22"/>
      <c r="R8" s="22"/>
      <c r="S8" s="22">
        <v>1</v>
      </c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>
        <v>1</v>
      </c>
      <c r="AH8" s="22"/>
      <c r="AI8" s="22"/>
      <c r="AJ8" s="22"/>
      <c r="AK8" s="22"/>
      <c r="AL8" s="22"/>
      <c r="AM8" s="22"/>
      <c r="AN8" s="22"/>
      <c r="AO8" s="22">
        <v>1</v>
      </c>
      <c r="AP8" s="22">
        <v>1</v>
      </c>
      <c r="AQ8" s="22"/>
      <c r="AR8" s="22"/>
      <c r="AS8" s="22"/>
      <c r="AT8" s="22">
        <v>2</v>
      </c>
      <c r="AU8" s="22"/>
      <c r="AX8" s="15">
        <f t="shared" si="12"/>
        <v>0</v>
      </c>
      <c r="AY8" s="15">
        <f t="shared" si="13"/>
        <v>0</v>
      </c>
      <c r="AZ8" s="15">
        <f t="shared" si="14"/>
        <v>0</v>
      </c>
      <c r="BA8" s="15">
        <f t="shared" si="15"/>
        <v>0</v>
      </c>
      <c r="BB8" s="15">
        <f t="shared" si="16"/>
        <v>0</v>
      </c>
      <c r="BC8" s="15">
        <f t="shared" si="17"/>
        <v>0</v>
      </c>
      <c r="BD8" s="15">
        <f t="shared" si="18"/>
        <v>0</v>
      </c>
      <c r="BE8" s="15">
        <f t="shared" si="19"/>
        <v>0</v>
      </c>
      <c r="BF8" s="15">
        <f t="shared" si="20"/>
        <v>800</v>
      </c>
      <c r="BG8" s="15">
        <f t="shared" si="21"/>
        <v>0</v>
      </c>
      <c r="BH8" s="15">
        <f t="shared" si="22"/>
        <v>0</v>
      </c>
      <c r="BI8" s="15">
        <f t="shared" si="23"/>
        <v>0</v>
      </c>
      <c r="BJ8" s="15">
        <f t="shared" si="24"/>
        <v>0</v>
      </c>
      <c r="BK8" s="15">
        <f t="shared" si="25"/>
        <v>0</v>
      </c>
      <c r="BL8" s="15">
        <f t="shared" si="26"/>
        <v>0</v>
      </c>
      <c r="BM8" s="15">
        <f t="shared" si="27"/>
        <v>0</v>
      </c>
      <c r="BN8" s="15">
        <f t="shared" si="28"/>
        <v>0</v>
      </c>
      <c r="BO8" s="15">
        <f t="shared" si="29"/>
        <v>0</v>
      </c>
      <c r="BP8" s="15">
        <f t="shared" si="30"/>
        <v>0</v>
      </c>
      <c r="BQ8" s="15">
        <f t="shared" si="31"/>
        <v>0</v>
      </c>
      <c r="BR8" s="15">
        <f t="shared" si="32"/>
        <v>0</v>
      </c>
      <c r="BS8" s="15">
        <f t="shared" si="33"/>
        <v>0</v>
      </c>
      <c r="BT8" s="15">
        <f t="shared" si="34"/>
        <v>800</v>
      </c>
      <c r="BU8" s="15">
        <f t="shared" si="35"/>
        <v>0</v>
      </c>
      <c r="BV8" s="15">
        <f t="shared" si="36"/>
        <v>0</v>
      </c>
      <c r="BW8" s="15">
        <f t="shared" si="37"/>
        <v>0</v>
      </c>
      <c r="BX8" s="15">
        <f t="shared" si="38"/>
        <v>0</v>
      </c>
      <c r="BY8" s="15">
        <f t="shared" si="39"/>
        <v>0</v>
      </c>
      <c r="BZ8" s="15">
        <f t="shared" si="40"/>
        <v>0</v>
      </c>
      <c r="CA8" s="15">
        <f t="shared" si="41"/>
        <v>0</v>
      </c>
      <c r="CB8" s="15">
        <f t="shared" si="42"/>
        <v>800</v>
      </c>
      <c r="CC8" s="15">
        <f t="shared" si="43"/>
        <v>800</v>
      </c>
      <c r="CD8" s="15">
        <f t="shared" si="44"/>
        <v>0</v>
      </c>
      <c r="CE8" s="15">
        <f t="shared" si="45"/>
        <v>0</v>
      </c>
      <c r="CF8" s="15">
        <f t="shared" si="46"/>
        <v>0</v>
      </c>
      <c r="CG8" s="15">
        <f t="shared" si="47"/>
        <v>1000</v>
      </c>
      <c r="CH8" s="15">
        <f t="shared" si="48"/>
        <v>0</v>
      </c>
    </row>
    <row r="9" spans="1:123" ht="11.25" customHeight="1">
      <c r="A9" s="23">
        <v>42477</v>
      </c>
      <c r="B9" s="24" t="s">
        <v>1289</v>
      </c>
      <c r="C9" s="9" t="s">
        <v>1262</v>
      </c>
      <c r="D9" s="19">
        <f t="shared" si="9"/>
        <v>800</v>
      </c>
      <c r="E9" s="25">
        <v>1</v>
      </c>
      <c r="F9" s="20"/>
      <c r="G9" s="56"/>
      <c r="H9" s="56"/>
      <c r="I9" s="19">
        <f t="shared" si="10"/>
        <v>1000</v>
      </c>
      <c r="J9" s="19">
        <f t="shared" si="11"/>
        <v>1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>
        <v>1</v>
      </c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X9" s="15">
        <f t="shared" si="12"/>
        <v>0</v>
      </c>
      <c r="AY9" s="15">
        <f t="shared" si="13"/>
        <v>0</v>
      </c>
      <c r="AZ9" s="15">
        <f t="shared" si="14"/>
        <v>0</v>
      </c>
      <c r="BA9" s="15">
        <f t="shared" si="15"/>
        <v>0</v>
      </c>
      <c r="BB9" s="15">
        <f t="shared" si="16"/>
        <v>0</v>
      </c>
      <c r="BC9" s="15">
        <f t="shared" si="17"/>
        <v>0</v>
      </c>
      <c r="BD9" s="15">
        <f t="shared" si="18"/>
        <v>0</v>
      </c>
      <c r="BE9" s="15">
        <f t="shared" si="19"/>
        <v>0</v>
      </c>
      <c r="BF9" s="15">
        <f t="shared" si="20"/>
        <v>0</v>
      </c>
      <c r="BG9" s="15">
        <f t="shared" si="21"/>
        <v>0</v>
      </c>
      <c r="BH9" s="15">
        <f t="shared" si="22"/>
        <v>0</v>
      </c>
      <c r="BI9" s="15">
        <f t="shared" si="23"/>
        <v>1000</v>
      </c>
      <c r="BJ9" s="15">
        <f t="shared" si="24"/>
        <v>0</v>
      </c>
      <c r="BK9" s="15">
        <f t="shared" si="25"/>
        <v>0</v>
      </c>
      <c r="BL9" s="15">
        <f t="shared" si="26"/>
        <v>0</v>
      </c>
      <c r="BM9" s="15">
        <f t="shared" si="27"/>
        <v>0</v>
      </c>
      <c r="BN9" s="15">
        <f t="shared" si="28"/>
        <v>0</v>
      </c>
      <c r="BO9" s="15">
        <f t="shared" si="29"/>
        <v>0</v>
      </c>
      <c r="BP9" s="15">
        <f t="shared" si="30"/>
        <v>0</v>
      </c>
      <c r="BQ9" s="15">
        <f t="shared" si="31"/>
        <v>0</v>
      </c>
      <c r="BR9" s="15">
        <f t="shared" si="32"/>
        <v>0</v>
      </c>
      <c r="BS9" s="15">
        <f t="shared" si="33"/>
        <v>0</v>
      </c>
      <c r="BT9" s="15">
        <f t="shared" si="34"/>
        <v>0</v>
      </c>
      <c r="BU9" s="15">
        <f t="shared" si="35"/>
        <v>0</v>
      </c>
      <c r="BV9" s="15">
        <f t="shared" si="36"/>
        <v>0</v>
      </c>
      <c r="BW9" s="15">
        <f t="shared" si="37"/>
        <v>0</v>
      </c>
      <c r="BX9" s="15">
        <f t="shared" si="38"/>
        <v>0</v>
      </c>
      <c r="BY9" s="15">
        <f t="shared" si="39"/>
        <v>0</v>
      </c>
      <c r="BZ9" s="15">
        <f t="shared" si="40"/>
        <v>0</v>
      </c>
      <c r="CA9" s="15">
        <f t="shared" si="41"/>
        <v>0</v>
      </c>
      <c r="CB9" s="15">
        <f t="shared" si="42"/>
        <v>0</v>
      </c>
      <c r="CC9" s="15">
        <f t="shared" si="43"/>
        <v>0</v>
      </c>
      <c r="CD9" s="15">
        <f t="shared" si="44"/>
        <v>0</v>
      </c>
      <c r="CE9" s="15">
        <f t="shared" si="45"/>
        <v>0</v>
      </c>
      <c r="CF9" s="15">
        <f t="shared" si="46"/>
        <v>0</v>
      </c>
      <c r="CG9" s="15">
        <f t="shared" si="47"/>
        <v>0</v>
      </c>
      <c r="CH9" s="15">
        <f t="shared" si="48"/>
        <v>0</v>
      </c>
    </row>
    <row r="10" spans="1:123" ht="11.25" customHeight="1">
      <c r="A10" s="23">
        <v>42483</v>
      </c>
      <c r="B10" s="24" t="s">
        <v>1294</v>
      </c>
      <c r="C10" s="9" t="s">
        <v>1256</v>
      </c>
      <c r="D10" s="19">
        <f t="shared" si="9"/>
        <v>200</v>
      </c>
      <c r="E10" s="25"/>
      <c r="F10" s="20"/>
      <c r="G10" s="56"/>
      <c r="H10" s="56"/>
      <c r="I10" s="19">
        <f t="shared" si="10"/>
        <v>200</v>
      </c>
      <c r="J10" s="19">
        <f t="shared" si="11"/>
        <v>3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>
        <v>1</v>
      </c>
      <c r="AA10" s="22">
        <v>1</v>
      </c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>
        <v>2</v>
      </c>
      <c r="AO10" s="22"/>
      <c r="AP10" s="22"/>
      <c r="AQ10" s="22"/>
      <c r="AR10" s="22"/>
      <c r="AS10" s="22"/>
      <c r="AT10" s="22"/>
      <c r="AU10" s="22"/>
      <c r="AX10" s="15">
        <f t="shared" si="12"/>
        <v>0</v>
      </c>
      <c r="AY10" s="15">
        <f t="shared" si="13"/>
        <v>0</v>
      </c>
      <c r="AZ10" s="15">
        <f t="shared" si="14"/>
        <v>0</v>
      </c>
      <c r="BA10" s="15">
        <f t="shared" si="15"/>
        <v>0</v>
      </c>
      <c r="BB10" s="15">
        <f t="shared" si="16"/>
        <v>0</v>
      </c>
      <c r="BC10" s="15">
        <f t="shared" si="17"/>
        <v>0</v>
      </c>
      <c r="BD10" s="15">
        <f t="shared" si="18"/>
        <v>0</v>
      </c>
      <c r="BE10" s="15">
        <f t="shared" si="19"/>
        <v>0</v>
      </c>
      <c r="BF10" s="15">
        <f t="shared" si="20"/>
        <v>0</v>
      </c>
      <c r="BG10" s="15">
        <f t="shared" si="21"/>
        <v>0</v>
      </c>
      <c r="BH10" s="15">
        <f t="shared" si="22"/>
        <v>0</v>
      </c>
      <c r="BI10" s="15">
        <f t="shared" si="23"/>
        <v>0</v>
      </c>
      <c r="BJ10" s="15">
        <f t="shared" si="24"/>
        <v>0</v>
      </c>
      <c r="BK10" s="15">
        <f t="shared" si="25"/>
        <v>0</v>
      </c>
      <c r="BL10" s="15">
        <f t="shared" si="26"/>
        <v>0</v>
      </c>
      <c r="BM10" s="15">
        <f t="shared" si="27"/>
        <v>200</v>
      </c>
      <c r="BN10" s="15">
        <f t="shared" si="28"/>
        <v>200</v>
      </c>
      <c r="BO10" s="15">
        <f t="shared" si="29"/>
        <v>0</v>
      </c>
      <c r="BP10" s="15">
        <f t="shared" si="30"/>
        <v>0</v>
      </c>
      <c r="BQ10" s="15">
        <f t="shared" si="31"/>
        <v>0</v>
      </c>
      <c r="BR10" s="15">
        <f t="shared" si="32"/>
        <v>0</v>
      </c>
      <c r="BS10" s="15">
        <f t="shared" si="33"/>
        <v>0</v>
      </c>
      <c r="BT10" s="15">
        <f t="shared" si="34"/>
        <v>0</v>
      </c>
      <c r="BU10" s="15">
        <f t="shared" si="35"/>
        <v>0</v>
      </c>
      <c r="BV10" s="15">
        <f t="shared" si="36"/>
        <v>0</v>
      </c>
      <c r="BW10" s="15">
        <f t="shared" si="37"/>
        <v>0</v>
      </c>
      <c r="BX10" s="15">
        <f t="shared" si="38"/>
        <v>0</v>
      </c>
      <c r="BY10" s="15">
        <f t="shared" si="39"/>
        <v>0</v>
      </c>
      <c r="BZ10" s="15">
        <f t="shared" si="40"/>
        <v>0</v>
      </c>
      <c r="CA10" s="15">
        <f t="shared" si="41"/>
        <v>300</v>
      </c>
      <c r="CB10" s="15">
        <f t="shared" si="42"/>
        <v>0</v>
      </c>
      <c r="CC10" s="15">
        <f t="shared" si="43"/>
        <v>0</v>
      </c>
      <c r="CD10" s="15">
        <f t="shared" si="44"/>
        <v>0</v>
      </c>
      <c r="CE10" s="15">
        <f t="shared" si="45"/>
        <v>0</v>
      </c>
      <c r="CF10" s="15">
        <f t="shared" si="46"/>
        <v>0</v>
      </c>
      <c r="CG10" s="15">
        <f t="shared" si="47"/>
        <v>0</v>
      </c>
      <c r="CH10" s="15">
        <f t="shared" si="48"/>
        <v>0</v>
      </c>
    </row>
    <row r="11" spans="1:123" ht="11.25" customHeight="1">
      <c r="A11" s="23">
        <v>42483</v>
      </c>
      <c r="B11" s="24" t="s">
        <v>1238</v>
      </c>
      <c r="C11" s="9" t="s">
        <v>1258</v>
      </c>
      <c r="D11" s="19">
        <f t="shared" si="9"/>
        <v>300</v>
      </c>
      <c r="E11" s="25">
        <v>1</v>
      </c>
      <c r="F11" s="20"/>
      <c r="G11" s="56"/>
      <c r="H11" s="56"/>
      <c r="I11" s="19">
        <f t="shared" si="10"/>
        <v>350</v>
      </c>
      <c r="J11" s="19">
        <f t="shared" si="11"/>
        <v>1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>
        <v>2</v>
      </c>
      <c r="AR11" s="22"/>
      <c r="AS11" s="22"/>
      <c r="AT11" s="22"/>
      <c r="AU11" s="22"/>
      <c r="AX11" s="15">
        <f t="shared" si="12"/>
        <v>0</v>
      </c>
      <c r="AY11" s="15">
        <f t="shared" si="13"/>
        <v>0</v>
      </c>
      <c r="AZ11" s="15">
        <f t="shared" si="14"/>
        <v>0</v>
      </c>
      <c r="BA11" s="15">
        <f t="shared" si="15"/>
        <v>0</v>
      </c>
      <c r="BB11" s="15">
        <f t="shared" si="16"/>
        <v>0</v>
      </c>
      <c r="BC11" s="15">
        <f t="shared" si="17"/>
        <v>0</v>
      </c>
      <c r="BD11" s="15">
        <f t="shared" si="18"/>
        <v>0</v>
      </c>
      <c r="BE11" s="15">
        <f t="shared" si="19"/>
        <v>0</v>
      </c>
      <c r="BF11" s="15">
        <f t="shared" si="20"/>
        <v>0</v>
      </c>
      <c r="BG11" s="15">
        <f t="shared" si="21"/>
        <v>0</v>
      </c>
      <c r="BH11" s="15">
        <f t="shared" si="22"/>
        <v>0</v>
      </c>
      <c r="BI11" s="15">
        <f t="shared" si="23"/>
        <v>0</v>
      </c>
      <c r="BJ11" s="15">
        <f t="shared" si="24"/>
        <v>0</v>
      </c>
      <c r="BK11" s="15">
        <f t="shared" si="25"/>
        <v>0</v>
      </c>
      <c r="BL11" s="15">
        <f t="shared" si="26"/>
        <v>0</v>
      </c>
      <c r="BM11" s="15">
        <f t="shared" si="27"/>
        <v>0</v>
      </c>
      <c r="BN11" s="15">
        <f t="shared" si="28"/>
        <v>0</v>
      </c>
      <c r="BO11" s="15">
        <f t="shared" si="29"/>
        <v>0</v>
      </c>
      <c r="BP11" s="15">
        <f t="shared" si="30"/>
        <v>0</v>
      </c>
      <c r="BQ11" s="15">
        <f t="shared" si="31"/>
        <v>0</v>
      </c>
      <c r="BR11" s="15">
        <f t="shared" si="32"/>
        <v>0</v>
      </c>
      <c r="BS11" s="15">
        <f t="shared" si="33"/>
        <v>0</v>
      </c>
      <c r="BT11" s="15">
        <f t="shared" si="34"/>
        <v>0</v>
      </c>
      <c r="BU11" s="15">
        <f t="shared" si="35"/>
        <v>0</v>
      </c>
      <c r="BV11" s="15">
        <f t="shared" si="36"/>
        <v>0</v>
      </c>
      <c r="BW11" s="15">
        <f t="shared" si="37"/>
        <v>0</v>
      </c>
      <c r="BX11" s="15">
        <f t="shared" si="38"/>
        <v>0</v>
      </c>
      <c r="BY11" s="15">
        <f t="shared" si="39"/>
        <v>0</v>
      </c>
      <c r="BZ11" s="15">
        <f t="shared" si="40"/>
        <v>0</v>
      </c>
      <c r="CA11" s="15">
        <f t="shared" si="41"/>
        <v>0</v>
      </c>
      <c r="CB11" s="15">
        <f t="shared" si="42"/>
        <v>0</v>
      </c>
      <c r="CC11" s="15">
        <f t="shared" si="43"/>
        <v>0</v>
      </c>
      <c r="CD11" s="15">
        <f t="shared" si="44"/>
        <v>450</v>
      </c>
      <c r="CE11" s="15">
        <f t="shared" si="45"/>
        <v>0</v>
      </c>
      <c r="CF11" s="15">
        <f t="shared" si="46"/>
        <v>0</v>
      </c>
      <c r="CG11" s="15">
        <f t="shared" si="47"/>
        <v>0</v>
      </c>
      <c r="CH11" s="15">
        <f t="shared" si="48"/>
        <v>0</v>
      </c>
    </row>
    <row r="12" spans="1:123" ht="11.25" customHeight="1">
      <c r="A12" s="23">
        <v>42484</v>
      </c>
      <c r="B12" s="24" t="s">
        <v>1238</v>
      </c>
      <c r="C12" s="9" t="s">
        <v>1261</v>
      </c>
      <c r="D12" s="19">
        <f t="shared" si="9"/>
        <v>600</v>
      </c>
      <c r="E12" s="25">
        <v>1</v>
      </c>
      <c r="F12" s="20"/>
      <c r="G12" s="56"/>
      <c r="H12" s="56"/>
      <c r="I12" s="19">
        <f t="shared" si="10"/>
        <v>700</v>
      </c>
      <c r="J12" s="19">
        <f t="shared" si="11"/>
        <v>1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>
        <v>2</v>
      </c>
      <c r="AR12" s="22"/>
      <c r="AS12" s="22"/>
      <c r="AT12" s="22"/>
      <c r="AU12" s="22"/>
      <c r="AX12" s="15">
        <f t="shared" si="12"/>
        <v>0</v>
      </c>
      <c r="AY12" s="15">
        <f t="shared" si="13"/>
        <v>0</v>
      </c>
      <c r="AZ12" s="15">
        <f t="shared" si="14"/>
        <v>0</v>
      </c>
      <c r="BA12" s="15">
        <f t="shared" si="15"/>
        <v>0</v>
      </c>
      <c r="BB12" s="15">
        <f t="shared" si="16"/>
        <v>0</v>
      </c>
      <c r="BC12" s="15">
        <f t="shared" si="17"/>
        <v>0</v>
      </c>
      <c r="BD12" s="15">
        <f t="shared" si="18"/>
        <v>0</v>
      </c>
      <c r="BE12" s="15">
        <f t="shared" si="19"/>
        <v>0</v>
      </c>
      <c r="BF12" s="15">
        <f t="shared" si="20"/>
        <v>0</v>
      </c>
      <c r="BG12" s="15">
        <f t="shared" si="21"/>
        <v>0</v>
      </c>
      <c r="BH12" s="15">
        <f t="shared" si="22"/>
        <v>0</v>
      </c>
      <c r="BI12" s="15">
        <f t="shared" si="23"/>
        <v>0</v>
      </c>
      <c r="BJ12" s="15">
        <f t="shared" si="24"/>
        <v>0</v>
      </c>
      <c r="BK12" s="15">
        <f t="shared" si="25"/>
        <v>0</v>
      </c>
      <c r="BL12" s="15">
        <f t="shared" si="26"/>
        <v>0</v>
      </c>
      <c r="BM12" s="15">
        <f t="shared" si="27"/>
        <v>0</v>
      </c>
      <c r="BN12" s="15">
        <f t="shared" si="28"/>
        <v>0</v>
      </c>
      <c r="BO12" s="15">
        <f t="shared" si="29"/>
        <v>0</v>
      </c>
      <c r="BP12" s="15">
        <f t="shared" si="30"/>
        <v>0</v>
      </c>
      <c r="BQ12" s="15">
        <f t="shared" si="31"/>
        <v>0</v>
      </c>
      <c r="BR12" s="15">
        <f t="shared" si="32"/>
        <v>0</v>
      </c>
      <c r="BS12" s="15">
        <f t="shared" si="33"/>
        <v>0</v>
      </c>
      <c r="BT12" s="15">
        <f t="shared" si="34"/>
        <v>0</v>
      </c>
      <c r="BU12" s="15">
        <f t="shared" si="35"/>
        <v>0</v>
      </c>
      <c r="BV12" s="15">
        <f t="shared" si="36"/>
        <v>0</v>
      </c>
      <c r="BW12" s="15">
        <f t="shared" si="37"/>
        <v>0</v>
      </c>
      <c r="BX12" s="15">
        <f t="shared" si="38"/>
        <v>0</v>
      </c>
      <c r="BY12" s="15">
        <f t="shared" si="39"/>
        <v>0</v>
      </c>
      <c r="BZ12" s="15">
        <f t="shared" si="40"/>
        <v>0</v>
      </c>
      <c r="CA12" s="15">
        <f t="shared" si="41"/>
        <v>0</v>
      </c>
      <c r="CB12" s="15">
        <f t="shared" si="42"/>
        <v>0</v>
      </c>
      <c r="CC12" s="15">
        <f t="shared" si="43"/>
        <v>0</v>
      </c>
      <c r="CD12" s="15">
        <f t="shared" si="44"/>
        <v>900</v>
      </c>
      <c r="CE12" s="15">
        <f t="shared" si="45"/>
        <v>0</v>
      </c>
      <c r="CF12" s="15">
        <f t="shared" si="46"/>
        <v>0</v>
      </c>
      <c r="CG12" s="15">
        <f t="shared" si="47"/>
        <v>0</v>
      </c>
      <c r="CH12" s="15">
        <f t="shared" si="48"/>
        <v>0</v>
      </c>
    </row>
    <row r="13" spans="1:123" ht="11.25" customHeight="1">
      <c r="A13" s="23">
        <v>42485</v>
      </c>
      <c r="B13" s="24" t="s">
        <v>1238</v>
      </c>
      <c r="C13" s="9" t="s">
        <v>1258</v>
      </c>
      <c r="D13" s="19">
        <f t="shared" si="9"/>
        <v>300</v>
      </c>
      <c r="E13" s="25">
        <v>1</v>
      </c>
      <c r="F13" s="20"/>
      <c r="G13" s="56"/>
      <c r="H13" s="56"/>
      <c r="I13" s="19">
        <f t="shared" si="10"/>
        <v>350</v>
      </c>
      <c r="J13" s="19">
        <f t="shared" si="11"/>
        <v>1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>
        <v>2</v>
      </c>
      <c r="AR13" s="22"/>
      <c r="AS13" s="22"/>
      <c r="AT13" s="22"/>
      <c r="AU13" s="22"/>
      <c r="AX13" s="15">
        <f t="shared" si="12"/>
        <v>0</v>
      </c>
      <c r="AY13" s="15">
        <f t="shared" si="13"/>
        <v>0</v>
      </c>
      <c r="AZ13" s="15">
        <f t="shared" si="14"/>
        <v>0</v>
      </c>
      <c r="BA13" s="15">
        <f t="shared" si="15"/>
        <v>0</v>
      </c>
      <c r="BB13" s="15">
        <f t="shared" si="16"/>
        <v>0</v>
      </c>
      <c r="BC13" s="15">
        <f t="shared" si="17"/>
        <v>0</v>
      </c>
      <c r="BD13" s="15">
        <f t="shared" si="18"/>
        <v>0</v>
      </c>
      <c r="BE13" s="15">
        <f t="shared" si="19"/>
        <v>0</v>
      </c>
      <c r="BF13" s="15">
        <f t="shared" si="20"/>
        <v>0</v>
      </c>
      <c r="BG13" s="15">
        <f t="shared" si="21"/>
        <v>0</v>
      </c>
      <c r="BH13" s="15">
        <f t="shared" si="22"/>
        <v>0</v>
      </c>
      <c r="BI13" s="15">
        <f t="shared" si="23"/>
        <v>0</v>
      </c>
      <c r="BJ13" s="15">
        <f t="shared" si="24"/>
        <v>0</v>
      </c>
      <c r="BK13" s="15">
        <f t="shared" si="25"/>
        <v>0</v>
      </c>
      <c r="BL13" s="15">
        <f t="shared" si="26"/>
        <v>0</v>
      </c>
      <c r="BM13" s="15">
        <f t="shared" si="27"/>
        <v>0</v>
      </c>
      <c r="BN13" s="15">
        <f t="shared" si="28"/>
        <v>0</v>
      </c>
      <c r="BO13" s="15">
        <f t="shared" si="29"/>
        <v>0</v>
      </c>
      <c r="BP13" s="15">
        <f t="shared" si="30"/>
        <v>0</v>
      </c>
      <c r="BQ13" s="15">
        <f t="shared" si="31"/>
        <v>0</v>
      </c>
      <c r="BR13" s="15">
        <f t="shared" si="32"/>
        <v>0</v>
      </c>
      <c r="BS13" s="15">
        <f t="shared" si="33"/>
        <v>0</v>
      </c>
      <c r="BT13" s="15">
        <f t="shared" si="34"/>
        <v>0</v>
      </c>
      <c r="BU13" s="15">
        <f t="shared" si="35"/>
        <v>0</v>
      </c>
      <c r="BV13" s="15">
        <f t="shared" si="36"/>
        <v>0</v>
      </c>
      <c r="BW13" s="15">
        <f t="shared" si="37"/>
        <v>0</v>
      </c>
      <c r="BX13" s="15">
        <f t="shared" si="38"/>
        <v>0</v>
      </c>
      <c r="BY13" s="15">
        <f t="shared" si="39"/>
        <v>0</v>
      </c>
      <c r="BZ13" s="15">
        <f t="shared" si="40"/>
        <v>0</v>
      </c>
      <c r="CA13" s="15">
        <f t="shared" si="41"/>
        <v>0</v>
      </c>
      <c r="CB13" s="15">
        <f t="shared" si="42"/>
        <v>0</v>
      </c>
      <c r="CC13" s="15">
        <f t="shared" si="43"/>
        <v>0</v>
      </c>
      <c r="CD13" s="15">
        <f t="shared" si="44"/>
        <v>450</v>
      </c>
      <c r="CE13" s="15">
        <f t="shared" si="45"/>
        <v>0</v>
      </c>
      <c r="CF13" s="15">
        <f t="shared" si="46"/>
        <v>0</v>
      </c>
      <c r="CG13" s="15">
        <f t="shared" si="47"/>
        <v>0</v>
      </c>
      <c r="CH13" s="15">
        <f t="shared" si="48"/>
        <v>0</v>
      </c>
    </row>
    <row r="14" spans="1:123" s="12" customFormat="1" ht="11.25" customHeight="1">
      <c r="A14" s="17">
        <v>42484</v>
      </c>
      <c r="B14" s="18" t="s">
        <v>1248</v>
      </c>
      <c r="C14" s="8" t="s">
        <v>1256</v>
      </c>
      <c r="D14" s="19">
        <f t="shared" si="9"/>
        <v>200</v>
      </c>
      <c r="E14" s="19">
        <v>1</v>
      </c>
      <c r="F14" s="19">
        <v>1</v>
      </c>
      <c r="G14" s="19"/>
      <c r="H14" s="19"/>
      <c r="I14" s="19">
        <f t="shared" si="10"/>
        <v>300</v>
      </c>
      <c r="J14" s="19">
        <f t="shared" si="11"/>
        <v>7</v>
      </c>
      <c r="K14" s="22"/>
      <c r="L14" s="22"/>
      <c r="M14" s="22"/>
      <c r="N14" s="22"/>
      <c r="O14" s="22">
        <v>1</v>
      </c>
      <c r="P14" s="22"/>
      <c r="Q14" s="22"/>
      <c r="R14" s="22"/>
      <c r="S14" s="22">
        <v>2</v>
      </c>
      <c r="T14" s="22"/>
      <c r="U14" s="22"/>
      <c r="V14" s="22"/>
      <c r="W14" s="22">
        <v>1</v>
      </c>
      <c r="X14" s="22">
        <v>1</v>
      </c>
      <c r="Y14" s="22"/>
      <c r="Z14" s="22"/>
      <c r="AA14" s="22"/>
      <c r="AB14" s="22">
        <v>1</v>
      </c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>
        <v>1</v>
      </c>
      <c r="AO14" s="22">
        <v>1</v>
      </c>
      <c r="AP14" s="22"/>
      <c r="AQ14" s="22"/>
      <c r="AR14" s="22"/>
      <c r="AS14" s="22"/>
      <c r="AT14" s="22"/>
      <c r="AU14" s="22"/>
      <c r="AV14" s="44"/>
      <c r="AW14" s="44"/>
      <c r="AX14" s="15">
        <f t="shared" si="12"/>
        <v>0</v>
      </c>
      <c r="AY14" s="15">
        <f t="shared" si="13"/>
        <v>0</v>
      </c>
      <c r="AZ14" s="15">
        <f t="shared" si="14"/>
        <v>0</v>
      </c>
      <c r="BA14" s="15">
        <f t="shared" si="15"/>
        <v>0</v>
      </c>
      <c r="BB14" s="15">
        <f t="shared" si="16"/>
        <v>300</v>
      </c>
      <c r="BC14" s="15">
        <f t="shared" si="17"/>
        <v>0</v>
      </c>
      <c r="BD14" s="15">
        <f t="shared" si="18"/>
        <v>0</v>
      </c>
      <c r="BE14" s="15">
        <f t="shared" si="19"/>
        <v>0</v>
      </c>
      <c r="BF14" s="15">
        <f t="shared" si="20"/>
        <v>400</v>
      </c>
      <c r="BG14" s="15">
        <f t="shared" si="21"/>
        <v>0</v>
      </c>
      <c r="BH14" s="15">
        <f t="shared" si="22"/>
        <v>0</v>
      </c>
      <c r="BI14" s="15">
        <f t="shared" si="23"/>
        <v>0</v>
      </c>
      <c r="BJ14" s="15">
        <f t="shared" si="24"/>
        <v>300</v>
      </c>
      <c r="BK14" s="15">
        <f t="shared" si="25"/>
        <v>300</v>
      </c>
      <c r="BL14" s="15">
        <f t="shared" si="26"/>
        <v>0</v>
      </c>
      <c r="BM14" s="15">
        <f t="shared" si="27"/>
        <v>0</v>
      </c>
      <c r="BN14" s="15">
        <f t="shared" si="28"/>
        <v>0</v>
      </c>
      <c r="BO14" s="15">
        <f t="shared" si="29"/>
        <v>300</v>
      </c>
      <c r="BP14" s="15">
        <f t="shared" si="30"/>
        <v>0</v>
      </c>
      <c r="BQ14" s="15">
        <f t="shared" si="31"/>
        <v>0</v>
      </c>
      <c r="BR14" s="15">
        <f t="shared" si="32"/>
        <v>0</v>
      </c>
      <c r="BS14" s="15">
        <f t="shared" si="33"/>
        <v>0</v>
      </c>
      <c r="BT14" s="15">
        <f t="shared" si="34"/>
        <v>0</v>
      </c>
      <c r="BU14" s="15">
        <f t="shared" si="35"/>
        <v>0</v>
      </c>
      <c r="BV14" s="15">
        <f t="shared" si="36"/>
        <v>0</v>
      </c>
      <c r="BW14" s="15">
        <f t="shared" si="37"/>
        <v>0</v>
      </c>
      <c r="BX14" s="15">
        <f t="shared" si="38"/>
        <v>0</v>
      </c>
      <c r="BY14" s="15">
        <f t="shared" si="39"/>
        <v>0</v>
      </c>
      <c r="BZ14" s="15">
        <f t="shared" si="40"/>
        <v>0</v>
      </c>
      <c r="CA14" s="15">
        <f t="shared" si="41"/>
        <v>300</v>
      </c>
      <c r="CB14" s="15">
        <f t="shared" si="42"/>
        <v>300</v>
      </c>
      <c r="CC14" s="15">
        <f t="shared" si="43"/>
        <v>0</v>
      </c>
      <c r="CD14" s="15">
        <f t="shared" si="44"/>
        <v>0</v>
      </c>
      <c r="CE14" s="15">
        <f t="shared" si="45"/>
        <v>0</v>
      </c>
      <c r="CF14" s="15">
        <f t="shared" si="46"/>
        <v>0</v>
      </c>
      <c r="CG14" s="15">
        <f t="shared" si="47"/>
        <v>0</v>
      </c>
      <c r="CH14" s="15">
        <f t="shared" si="48"/>
        <v>0</v>
      </c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</row>
    <row r="15" spans="1:123" ht="11.25" customHeight="1">
      <c r="A15" s="23">
        <v>42490</v>
      </c>
      <c r="B15" s="24" t="s">
        <v>1286</v>
      </c>
      <c r="C15" s="9" t="s">
        <v>4</v>
      </c>
      <c r="D15" s="19">
        <f t="shared" si="9"/>
        <v>200</v>
      </c>
      <c r="E15" s="25">
        <v>1</v>
      </c>
      <c r="F15" s="20"/>
      <c r="G15" s="56"/>
      <c r="H15" s="56"/>
      <c r="I15" s="19">
        <f t="shared" si="10"/>
        <v>250</v>
      </c>
      <c r="J15" s="19">
        <f t="shared" si="11"/>
        <v>4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>
        <v>1</v>
      </c>
      <c r="X15" s="22"/>
      <c r="Y15" s="22"/>
      <c r="Z15" s="22"/>
      <c r="AA15" s="22"/>
      <c r="AB15" s="22"/>
      <c r="AC15" s="22"/>
      <c r="AD15" s="22"/>
      <c r="AE15" s="22"/>
      <c r="AF15" s="22"/>
      <c r="AG15" s="22">
        <v>2</v>
      </c>
      <c r="AH15" s="22"/>
      <c r="AI15" s="22"/>
      <c r="AJ15" s="22"/>
      <c r="AK15" s="22"/>
      <c r="AL15" s="22"/>
      <c r="AM15" s="22"/>
      <c r="AN15" s="22"/>
      <c r="AO15" s="22"/>
      <c r="AP15" s="22"/>
      <c r="AQ15" s="22">
        <v>1</v>
      </c>
      <c r="AR15" s="22"/>
      <c r="AS15" s="22"/>
      <c r="AT15" s="22">
        <v>2</v>
      </c>
      <c r="AU15" s="22"/>
      <c r="AX15" s="15">
        <f t="shared" si="12"/>
        <v>0</v>
      </c>
      <c r="AY15" s="15">
        <f t="shared" si="13"/>
        <v>0</v>
      </c>
      <c r="AZ15" s="15">
        <f t="shared" si="14"/>
        <v>0</v>
      </c>
      <c r="BA15" s="15">
        <f t="shared" si="15"/>
        <v>0</v>
      </c>
      <c r="BB15" s="15">
        <f t="shared" si="16"/>
        <v>0</v>
      </c>
      <c r="BC15" s="15">
        <f t="shared" si="17"/>
        <v>0</v>
      </c>
      <c r="BD15" s="15">
        <f t="shared" si="18"/>
        <v>0</v>
      </c>
      <c r="BE15" s="15">
        <f t="shared" si="19"/>
        <v>0</v>
      </c>
      <c r="BF15" s="15">
        <f t="shared" si="20"/>
        <v>0</v>
      </c>
      <c r="BG15" s="15">
        <f t="shared" si="21"/>
        <v>0</v>
      </c>
      <c r="BH15" s="15">
        <f t="shared" si="22"/>
        <v>0</v>
      </c>
      <c r="BI15" s="15">
        <f t="shared" si="23"/>
        <v>0</v>
      </c>
      <c r="BJ15" s="15">
        <f t="shared" si="24"/>
        <v>250</v>
      </c>
      <c r="BK15" s="15">
        <f t="shared" si="25"/>
        <v>0</v>
      </c>
      <c r="BL15" s="15">
        <f t="shared" si="26"/>
        <v>0</v>
      </c>
      <c r="BM15" s="15">
        <f t="shared" si="27"/>
        <v>0</v>
      </c>
      <c r="BN15" s="15">
        <f t="shared" si="28"/>
        <v>0</v>
      </c>
      <c r="BO15" s="15">
        <f t="shared" si="29"/>
        <v>0</v>
      </c>
      <c r="BP15" s="15">
        <f t="shared" si="30"/>
        <v>0</v>
      </c>
      <c r="BQ15" s="15">
        <f t="shared" si="31"/>
        <v>0</v>
      </c>
      <c r="BR15" s="15">
        <f t="shared" si="32"/>
        <v>0</v>
      </c>
      <c r="BS15" s="15">
        <f t="shared" si="33"/>
        <v>0</v>
      </c>
      <c r="BT15" s="15">
        <f t="shared" si="34"/>
        <v>350</v>
      </c>
      <c r="BU15" s="15">
        <f t="shared" si="35"/>
        <v>0</v>
      </c>
      <c r="BV15" s="15">
        <f t="shared" si="36"/>
        <v>0</v>
      </c>
      <c r="BW15" s="15">
        <f t="shared" si="37"/>
        <v>0</v>
      </c>
      <c r="BX15" s="15">
        <f t="shared" si="38"/>
        <v>0</v>
      </c>
      <c r="BY15" s="15">
        <f t="shared" si="39"/>
        <v>0</v>
      </c>
      <c r="BZ15" s="15">
        <f t="shared" si="40"/>
        <v>0</v>
      </c>
      <c r="CA15" s="15">
        <f t="shared" si="41"/>
        <v>0</v>
      </c>
      <c r="CB15" s="15">
        <f t="shared" si="42"/>
        <v>0</v>
      </c>
      <c r="CC15" s="15">
        <f t="shared" si="43"/>
        <v>0</v>
      </c>
      <c r="CD15" s="15">
        <f t="shared" si="44"/>
        <v>250</v>
      </c>
      <c r="CE15" s="15">
        <f t="shared" si="45"/>
        <v>0</v>
      </c>
      <c r="CF15" s="15">
        <f t="shared" si="46"/>
        <v>0</v>
      </c>
      <c r="CG15" s="15">
        <f t="shared" si="47"/>
        <v>350</v>
      </c>
      <c r="CH15" s="15">
        <f t="shared" si="48"/>
        <v>0</v>
      </c>
    </row>
    <row r="16" spans="1:123" s="12" customFormat="1" ht="11.25" customHeight="1">
      <c r="A16" s="23">
        <v>42495</v>
      </c>
      <c r="B16" s="24" t="s">
        <v>18</v>
      </c>
      <c r="C16" s="8" t="s">
        <v>1260</v>
      </c>
      <c r="D16" s="19">
        <f t="shared" si="9"/>
        <v>400</v>
      </c>
      <c r="E16" s="20">
        <v>1</v>
      </c>
      <c r="F16" s="20"/>
      <c r="G16" s="56"/>
      <c r="H16" s="56"/>
      <c r="I16" s="19">
        <f t="shared" si="10"/>
        <v>500</v>
      </c>
      <c r="J16" s="19">
        <f t="shared" si="11"/>
        <v>13</v>
      </c>
      <c r="K16" s="22"/>
      <c r="L16" s="22"/>
      <c r="M16" s="22">
        <v>1</v>
      </c>
      <c r="N16" s="22"/>
      <c r="O16" s="22">
        <v>1</v>
      </c>
      <c r="P16" s="22"/>
      <c r="Q16" s="22"/>
      <c r="R16" s="22"/>
      <c r="S16" s="22">
        <v>2</v>
      </c>
      <c r="T16" s="22"/>
      <c r="U16" s="22">
        <v>1</v>
      </c>
      <c r="V16" s="22"/>
      <c r="W16" s="22"/>
      <c r="X16" s="22"/>
      <c r="Y16" s="22"/>
      <c r="Z16" s="22"/>
      <c r="AA16" s="22"/>
      <c r="AB16" s="22"/>
      <c r="AC16" s="22">
        <v>1</v>
      </c>
      <c r="AD16" s="22">
        <v>1</v>
      </c>
      <c r="AE16" s="22">
        <v>1</v>
      </c>
      <c r="AF16" s="22"/>
      <c r="AG16" s="22">
        <v>1</v>
      </c>
      <c r="AH16" s="22"/>
      <c r="AI16" s="22"/>
      <c r="AJ16" s="22">
        <v>1</v>
      </c>
      <c r="AK16" s="22"/>
      <c r="AL16" s="22"/>
      <c r="AM16" s="22"/>
      <c r="AN16" s="22">
        <v>1</v>
      </c>
      <c r="AO16" s="22"/>
      <c r="AP16" s="22"/>
      <c r="AQ16" s="22">
        <v>1</v>
      </c>
      <c r="AR16" s="22"/>
      <c r="AS16" s="22">
        <v>1</v>
      </c>
      <c r="AT16" s="22">
        <v>2</v>
      </c>
      <c r="AU16" s="22"/>
      <c r="AV16" s="44"/>
      <c r="AW16" s="44"/>
      <c r="AX16" s="15">
        <f t="shared" si="12"/>
        <v>0</v>
      </c>
      <c r="AY16" s="15">
        <f t="shared" si="13"/>
        <v>0</v>
      </c>
      <c r="AZ16" s="15">
        <f t="shared" si="14"/>
        <v>500</v>
      </c>
      <c r="BA16" s="15">
        <f t="shared" si="15"/>
        <v>0</v>
      </c>
      <c r="BB16" s="15">
        <f t="shared" si="16"/>
        <v>500</v>
      </c>
      <c r="BC16" s="15">
        <f t="shared" si="17"/>
        <v>0</v>
      </c>
      <c r="BD16" s="15">
        <f t="shared" si="18"/>
        <v>0</v>
      </c>
      <c r="BE16" s="15">
        <f t="shared" si="19"/>
        <v>0</v>
      </c>
      <c r="BF16" s="15">
        <f t="shared" si="20"/>
        <v>700</v>
      </c>
      <c r="BG16" s="15">
        <f t="shared" si="21"/>
        <v>0</v>
      </c>
      <c r="BH16" s="15">
        <f t="shared" si="22"/>
        <v>500</v>
      </c>
      <c r="BI16" s="15">
        <f t="shared" si="23"/>
        <v>0</v>
      </c>
      <c r="BJ16" s="15">
        <f t="shared" si="24"/>
        <v>0</v>
      </c>
      <c r="BK16" s="15">
        <f t="shared" si="25"/>
        <v>0</v>
      </c>
      <c r="BL16" s="15">
        <f t="shared" si="26"/>
        <v>0</v>
      </c>
      <c r="BM16" s="15">
        <f t="shared" si="27"/>
        <v>0</v>
      </c>
      <c r="BN16" s="15">
        <f t="shared" si="28"/>
        <v>0</v>
      </c>
      <c r="BO16" s="15">
        <f t="shared" si="29"/>
        <v>0</v>
      </c>
      <c r="BP16" s="15">
        <f t="shared" si="30"/>
        <v>500</v>
      </c>
      <c r="BQ16" s="15">
        <f t="shared" si="31"/>
        <v>500</v>
      </c>
      <c r="BR16" s="15">
        <f t="shared" si="32"/>
        <v>500</v>
      </c>
      <c r="BS16" s="15">
        <f t="shared" si="33"/>
        <v>0</v>
      </c>
      <c r="BT16" s="15">
        <f t="shared" si="34"/>
        <v>500</v>
      </c>
      <c r="BU16" s="15">
        <f t="shared" si="35"/>
        <v>0</v>
      </c>
      <c r="BV16" s="15">
        <f t="shared" si="36"/>
        <v>0</v>
      </c>
      <c r="BW16" s="15">
        <f t="shared" si="37"/>
        <v>500</v>
      </c>
      <c r="BX16" s="15">
        <f t="shared" si="38"/>
        <v>0</v>
      </c>
      <c r="BY16" s="15">
        <f t="shared" si="39"/>
        <v>0</v>
      </c>
      <c r="BZ16" s="15">
        <f t="shared" si="40"/>
        <v>0</v>
      </c>
      <c r="CA16" s="15">
        <f t="shared" si="41"/>
        <v>500</v>
      </c>
      <c r="CB16" s="15">
        <f t="shared" si="42"/>
        <v>0</v>
      </c>
      <c r="CC16" s="15">
        <f t="shared" si="43"/>
        <v>0</v>
      </c>
      <c r="CD16" s="15">
        <f t="shared" si="44"/>
        <v>500</v>
      </c>
      <c r="CE16" s="15">
        <f t="shared" si="45"/>
        <v>0</v>
      </c>
      <c r="CF16" s="15">
        <f t="shared" si="46"/>
        <v>500</v>
      </c>
      <c r="CG16" s="15">
        <f t="shared" si="47"/>
        <v>700</v>
      </c>
      <c r="CH16" s="15">
        <f t="shared" si="48"/>
        <v>0</v>
      </c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</row>
    <row r="17" spans="1:151" ht="11.25" customHeight="1">
      <c r="A17" s="23">
        <v>42498</v>
      </c>
      <c r="B17" s="24" t="s">
        <v>1324</v>
      </c>
      <c r="C17" s="9" t="s">
        <v>1262</v>
      </c>
      <c r="D17" s="19">
        <f t="shared" si="9"/>
        <v>800</v>
      </c>
      <c r="E17" s="25">
        <v>1</v>
      </c>
      <c r="F17" s="20"/>
      <c r="G17" s="56"/>
      <c r="H17" s="56"/>
      <c r="I17" s="19">
        <f t="shared" si="10"/>
        <v>1000</v>
      </c>
      <c r="J17" s="19">
        <f t="shared" si="11"/>
        <v>1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>
        <v>1</v>
      </c>
      <c r="AS17" s="22"/>
      <c r="AT17" s="22"/>
      <c r="AU17" s="22"/>
      <c r="AX17" s="15">
        <f t="shared" si="12"/>
        <v>0</v>
      </c>
      <c r="AY17" s="15">
        <f t="shared" si="13"/>
        <v>0</v>
      </c>
      <c r="AZ17" s="15">
        <f t="shared" si="14"/>
        <v>0</v>
      </c>
      <c r="BA17" s="15">
        <f t="shared" si="15"/>
        <v>0</v>
      </c>
      <c r="BB17" s="15">
        <f t="shared" si="16"/>
        <v>0</v>
      </c>
      <c r="BC17" s="15">
        <f t="shared" si="17"/>
        <v>0</v>
      </c>
      <c r="BD17" s="15">
        <f t="shared" si="18"/>
        <v>0</v>
      </c>
      <c r="BE17" s="15">
        <f t="shared" si="19"/>
        <v>0</v>
      </c>
      <c r="BF17" s="15">
        <f t="shared" si="20"/>
        <v>0</v>
      </c>
      <c r="BG17" s="15">
        <f t="shared" si="21"/>
        <v>0</v>
      </c>
      <c r="BH17" s="15">
        <f t="shared" si="22"/>
        <v>0</v>
      </c>
      <c r="BI17" s="15">
        <f t="shared" si="23"/>
        <v>0</v>
      </c>
      <c r="BJ17" s="15">
        <f t="shared" si="24"/>
        <v>0</v>
      </c>
      <c r="BK17" s="15">
        <f t="shared" si="25"/>
        <v>0</v>
      </c>
      <c r="BL17" s="15">
        <f t="shared" si="26"/>
        <v>0</v>
      </c>
      <c r="BM17" s="15">
        <f t="shared" si="27"/>
        <v>0</v>
      </c>
      <c r="BN17" s="15">
        <f t="shared" si="28"/>
        <v>0</v>
      </c>
      <c r="BO17" s="15">
        <f t="shared" si="29"/>
        <v>0</v>
      </c>
      <c r="BP17" s="15">
        <f t="shared" si="30"/>
        <v>0</v>
      </c>
      <c r="BQ17" s="15">
        <f t="shared" si="31"/>
        <v>0</v>
      </c>
      <c r="BR17" s="15">
        <f t="shared" si="32"/>
        <v>0</v>
      </c>
      <c r="BS17" s="15">
        <f t="shared" si="33"/>
        <v>0</v>
      </c>
      <c r="BT17" s="15">
        <f t="shared" si="34"/>
        <v>0</v>
      </c>
      <c r="BU17" s="15">
        <f t="shared" si="35"/>
        <v>0</v>
      </c>
      <c r="BV17" s="15">
        <f t="shared" si="36"/>
        <v>0</v>
      </c>
      <c r="BW17" s="15">
        <f t="shared" si="37"/>
        <v>0</v>
      </c>
      <c r="BX17" s="15">
        <f t="shared" si="38"/>
        <v>0</v>
      </c>
      <c r="BY17" s="15">
        <f t="shared" si="39"/>
        <v>0</v>
      </c>
      <c r="BZ17" s="15">
        <f t="shared" si="40"/>
        <v>0</v>
      </c>
      <c r="CA17" s="15">
        <f t="shared" si="41"/>
        <v>0</v>
      </c>
      <c r="CB17" s="15">
        <f t="shared" si="42"/>
        <v>0</v>
      </c>
      <c r="CC17" s="15">
        <f t="shared" si="43"/>
        <v>0</v>
      </c>
      <c r="CD17" s="15">
        <f t="shared" si="44"/>
        <v>0</v>
      </c>
      <c r="CE17" s="15">
        <f t="shared" si="45"/>
        <v>1000</v>
      </c>
      <c r="CF17" s="15">
        <f t="shared" si="46"/>
        <v>0</v>
      </c>
      <c r="CG17" s="15">
        <f t="shared" si="47"/>
        <v>0</v>
      </c>
      <c r="CH17" s="15">
        <f t="shared" si="48"/>
        <v>0</v>
      </c>
    </row>
    <row r="18" spans="1:151" ht="11.25" customHeight="1">
      <c r="A18" s="23">
        <v>42505</v>
      </c>
      <c r="B18" s="24" t="s">
        <v>1280</v>
      </c>
      <c r="C18" s="9" t="s">
        <v>1256</v>
      </c>
      <c r="D18" s="19">
        <f t="shared" si="9"/>
        <v>200</v>
      </c>
      <c r="E18" s="25">
        <v>1</v>
      </c>
      <c r="F18" s="20"/>
      <c r="G18" s="56"/>
      <c r="H18" s="56"/>
      <c r="I18" s="19">
        <f t="shared" si="10"/>
        <v>250</v>
      </c>
      <c r="J18" s="19">
        <f t="shared" si="11"/>
        <v>2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>
        <v>1</v>
      </c>
      <c r="AH18" s="22"/>
      <c r="AI18" s="22"/>
      <c r="AJ18" s="22"/>
      <c r="AK18" s="22"/>
      <c r="AL18" s="22"/>
      <c r="AM18" s="22"/>
      <c r="AN18" s="22">
        <v>1</v>
      </c>
      <c r="AO18" s="22"/>
      <c r="AP18" s="22"/>
      <c r="AQ18" s="22"/>
      <c r="AR18" s="22"/>
      <c r="AS18" s="22"/>
      <c r="AT18" s="22"/>
      <c r="AU18" s="22"/>
      <c r="AX18" s="15">
        <f t="shared" si="12"/>
        <v>0</v>
      </c>
      <c r="AY18" s="15">
        <f t="shared" si="13"/>
        <v>0</v>
      </c>
      <c r="AZ18" s="15">
        <f t="shared" si="14"/>
        <v>0</v>
      </c>
      <c r="BA18" s="15">
        <f t="shared" si="15"/>
        <v>0</v>
      </c>
      <c r="BB18" s="15">
        <f t="shared" si="16"/>
        <v>0</v>
      </c>
      <c r="BC18" s="15">
        <f t="shared" si="17"/>
        <v>0</v>
      </c>
      <c r="BD18" s="15">
        <f t="shared" si="18"/>
        <v>0</v>
      </c>
      <c r="BE18" s="15">
        <f t="shared" si="19"/>
        <v>0</v>
      </c>
      <c r="BF18" s="15">
        <f t="shared" si="20"/>
        <v>0</v>
      </c>
      <c r="BG18" s="15">
        <f t="shared" si="21"/>
        <v>0</v>
      </c>
      <c r="BH18" s="15">
        <f t="shared" si="22"/>
        <v>0</v>
      </c>
      <c r="BI18" s="15">
        <f t="shared" si="23"/>
        <v>0</v>
      </c>
      <c r="BJ18" s="15">
        <f t="shared" si="24"/>
        <v>0</v>
      </c>
      <c r="BK18" s="15">
        <f t="shared" si="25"/>
        <v>0</v>
      </c>
      <c r="BL18" s="15">
        <f t="shared" si="26"/>
        <v>0</v>
      </c>
      <c r="BM18" s="15">
        <f t="shared" si="27"/>
        <v>0</v>
      </c>
      <c r="BN18" s="15">
        <f t="shared" si="28"/>
        <v>0</v>
      </c>
      <c r="BO18" s="15">
        <f t="shared" si="29"/>
        <v>0</v>
      </c>
      <c r="BP18" s="15">
        <f t="shared" si="30"/>
        <v>0</v>
      </c>
      <c r="BQ18" s="15">
        <f t="shared" si="31"/>
        <v>0</v>
      </c>
      <c r="BR18" s="15">
        <f t="shared" si="32"/>
        <v>0</v>
      </c>
      <c r="BS18" s="15">
        <f t="shared" si="33"/>
        <v>0</v>
      </c>
      <c r="BT18" s="15">
        <f t="shared" si="34"/>
        <v>250</v>
      </c>
      <c r="BU18" s="15">
        <f t="shared" si="35"/>
        <v>0</v>
      </c>
      <c r="BV18" s="15">
        <f t="shared" si="36"/>
        <v>0</v>
      </c>
      <c r="BW18" s="15">
        <f t="shared" si="37"/>
        <v>0</v>
      </c>
      <c r="BX18" s="15">
        <f t="shared" si="38"/>
        <v>0</v>
      </c>
      <c r="BY18" s="15">
        <f t="shared" si="39"/>
        <v>0</v>
      </c>
      <c r="BZ18" s="15">
        <f t="shared" si="40"/>
        <v>0</v>
      </c>
      <c r="CA18" s="15">
        <f t="shared" si="41"/>
        <v>250</v>
      </c>
      <c r="CB18" s="15">
        <f t="shared" si="42"/>
        <v>0</v>
      </c>
      <c r="CC18" s="15">
        <f t="shared" si="43"/>
        <v>0</v>
      </c>
      <c r="CD18" s="15">
        <f t="shared" si="44"/>
        <v>0</v>
      </c>
      <c r="CE18" s="15">
        <f t="shared" si="45"/>
        <v>0</v>
      </c>
      <c r="CF18" s="15">
        <f t="shared" si="46"/>
        <v>0</v>
      </c>
      <c r="CG18" s="15">
        <f t="shared" si="47"/>
        <v>0</v>
      </c>
      <c r="CH18" s="15">
        <f t="shared" si="48"/>
        <v>0</v>
      </c>
    </row>
    <row r="19" spans="1:151" ht="11.25" customHeight="1">
      <c r="A19" s="23">
        <v>42505</v>
      </c>
      <c r="B19" s="24" t="s">
        <v>1322</v>
      </c>
      <c r="C19" s="9" t="s">
        <v>1256</v>
      </c>
      <c r="D19" s="19">
        <f t="shared" si="9"/>
        <v>200</v>
      </c>
      <c r="E19" s="25">
        <v>1</v>
      </c>
      <c r="F19" s="20"/>
      <c r="G19" s="56"/>
      <c r="H19" s="56"/>
      <c r="I19" s="19">
        <f t="shared" si="10"/>
        <v>250</v>
      </c>
      <c r="J19" s="19">
        <f t="shared" si="11"/>
        <v>1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>
        <v>2</v>
      </c>
      <c r="AR19" s="22"/>
      <c r="AS19" s="22"/>
      <c r="AT19" s="22"/>
      <c r="AU19" s="22"/>
      <c r="AX19" s="15">
        <f t="shared" si="12"/>
        <v>0</v>
      </c>
      <c r="AY19" s="15">
        <f t="shared" si="13"/>
        <v>0</v>
      </c>
      <c r="AZ19" s="15">
        <f t="shared" si="14"/>
        <v>0</v>
      </c>
      <c r="BA19" s="15">
        <f t="shared" si="15"/>
        <v>0</v>
      </c>
      <c r="BB19" s="15">
        <f t="shared" si="16"/>
        <v>0</v>
      </c>
      <c r="BC19" s="15">
        <f t="shared" si="17"/>
        <v>0</v>
      </c>
      <c r="BD19" s="15">
        <f t="shared" si="18"/>
        <v>0</v>
      </c>
      <c r="BE19" s="15">
        <f t="shared" si="19"/>
        <v>0</v>
      </c>
      <c r="BF19" s="15">
        <f t="shared" si="20"/>
        <v>0</v>
      </c>
      <c r="BG19" s="15">
        <f t="shared" si="21"/>
        <v>0</v>
      </c>
      <c r="BH19" s="15">
        <f t="shared" si="22"/>
        <v>0</v>
      </c>
      <c r="BI19" s="15">
        <f t="shared" si="23"/>
        <v>0</v>
      </c>
      <c r="BJ19" s="15">
        <f t="shared" si="24"/>
        <v>0</v>
      </c>
      <c r="BK19" s="15">
        <f t="shared" si="25"/>
        <v>0</v>
      </c>
      <c r="BL19" s="15">
        <f t="shared" si="26"/>
        <v>0</v>
      </c>
      <c r="BM19" s="15">
        <f t="shared" si="27"/>
        <v>0</v>
      </c>
      <c r="BN19" s="15">
        <f t="shared" si="28"/>
        <v>0</v>
      </c>
      <c r="BO19" s="15">
        <f t="shared" si="29"/>
        <v>0</v>
      </c>
      <c r="BP19" s="15">
        <f t="shared" si="30"/>
        <v>0</v>
      </c>
      <c r="BQ19" s="15">
        <f t="shared" si="31"/>
        <v>0</v>
      </c>
      <c r="BR19" s="15">
        <f t="shared" si="32"/>
        <v>0</v>
      </c>
      <c r="BS19" s="15">
        <f t="shared" si="33"/>
        <v>0</v>
      </c>
      <c r="BT19" s="15">
        <f t="shared" si="34"/>
        <v>0</v>
      </c>
      <c r="BU19" s="15">
        <f t="shared" si="35"/>
        <v>0</v>
      </c>
      <c r="BV19" s="15">
        <f t="shared" si="36"/>
        <v>0</v>
      </c>
      <c r="BW19" s="15">
        <f t="shared" si="37"/>
        <v>0</v>
      </c>
      <c r="BX19" s="15">
        <f t="shared" si="38"/>
        <v>0</v>
      </c>
      <c r="BY19" s="15">
        <f t="shared" si="39"/>
        <v>0</v>
      </c>
      <c r="BZ19" s="15">
        <f t="shared" si="40"/>
        <v>0</v>
      </c>
      <c r="CA19" s="15">
        <f t="shared" si="41"/>
        <v>0</v>
      </c>
      <c r="CB19" s="15">
        <f t="shared" si="42"/>
        <v>0</v>
      </c>
      <c r="CC19" s="15">
        <f t="shared" si="43"/>
        <v>0</v>
      </c>
      <c r="CD19" s="15">
        <f t="shared" si="44"/>
        <v>350</v>
      </c>
      <c r="CE19" s="15">
        <f t="shared" si="45"/>
        <v>0</v>
      </c>
      <c r="CF19" s="15">
        <f t="shared" si="46"/>
        <v>0</v>
      </c>
      <c r="CG19" s="15">
        <f t="shared" si="47"/>
        <v>0</v>
      </c>
      <c r="CH19" s="15">
        <f t="shared" si="48"/>
        <v>0</v>
      </c>
    </row>
    <row r="20" spans="1:151" ht="11.25" customHeight="1">
      <c r="A20" s="23">
        <v>42511</v>
      </c>
      <c r="B20" s="24" t="s">
        <v>1318</v>
      </c>
      <c r="C20" s="9" t="s">
        <v>1256</v>
      </c>
      <c r="D20" s="19">
        <f t="shared" si="9"/>
        <v>200</v>
      </c>
      <c r="E20" s="25">
        <v>1</v>
      </c>
      <c r="F20" s="20"/>
      <c r="G20" s="56"/>
      <c r="H20" s="56"/>
      <c r="I20" s="19">
        <f t="shared" si="10"/>
        <v>250</v>
      </c>
      <c r="J20" s="19">
        <f t="shared" si="11"/>
        <v>1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>
        <v>1</v>
      </c>
      <c r="AQ20" s="22"/>
      <c r="AR20" s="22"/>
      <c r="AS20" s="22"/>
      <c r="AT20" s="22"/>
      <c r="AU20" s="22"/>
      <c r="AX20" s="15">
        <f t="shared" si="12"/>
        <v>0</v>
      </c>
      <c r="AY20" s="15">
        <f t="shared" si="13"/>
        <v>0</v>
      </c>
      <c r="AZ20" s="15">
        <f t="shared" si="14"/>
        <v>0</v>
      </c>
      <c r="BA20" s="15">
        <f t="shared" si="15"/>
        <v>0</v>
      </c>
      <c r="BB20" s="15">
        <f t="shared" si="16"/>
        <v>0</v>
      </c>
      <c r="BC20" s="15">
        <f t="shared" si="17"/>
        <v>0</v>
      </c>
      <c r="BD20" s="15">
        <f t="shared" si="18"/>
        <v>0</v>
      </c>
      <c r="BE20" s="15">
        <f t="shared" si="19"/>
        <v>0</v>
      </c>
      <c r="BF20" s="15">
        <f t="shared" si="20"/>
        <v>0</v>
      </c>
      <c r="BG20" s="15">
        <f t="shared" si="21"/>
        <v>0</v>
      </c>
      <c r="BH20" s="15">
        <f t="shared" si="22"/>
        <v>0</v>
      </c>
      <c r="BI20" s="15">
        <f t="shared" si="23"/>
        <v>0</v>
      </c>
      <c r="BJ20" s="15">
        <f t="shared" si="24"/>
        <v>0</v>
      </c>
      <c r="BK20" s="15">
        <f t="shared" si="25"/>
        <v>0</v>
      </c>
      <c r="BL20" s="15">
        <f t="shared" si="26"/>
        <v>0</v>
      </c>
      <c r="BM20" s="15">
        <f t="shared" si="27"/>
        <v>0</v>
      </c>
      <c r="BN20" s="15">
        <f t="shared" si="28"/>
        <v>0</v>
      </c>
      <c r="BO20" s="15">
        <f t="shared" si="29"/>
        <v>0</v>
      </c>
      <c r="BP20" s="15">
        <f t="shared" si="30"/>
        <v>0</v>
      </c>
      <c r="BQ20" s="15">
        <f t="shared" si="31"/>
        <v>0</v>
      </c>
      <c r="BR20" s="15">
        <f t="shared" si="32"/>
        <v>0</v>
      </c>
      <c r="BS20" s="15">
        <f t="shared" si="33"/>
        <v>0</v>
      </c>
      <c r="BT20" s="15">
        <f t="shared" si="34"/>
        <v>0</v>
      </c>
      <c r="BU20" s="15">
        <f t="shared" si="35"/>
        <v>0</v>
      </c>
      <c r="BV20" s="15">
        <f t="shared" si="36"/>
        <v>0</v>
      </c>
      <c r="BW20" s="15">
        <f t="shared" si="37"/>
        <v>0</v>
      </c>
      <c r="BX20" s="15">
        <f t="shared" si="38"/>
        <v>0</v>
      </c>
      <c r="BY20" s="15">
        <f t="shared" si="39"/>
        <v>0</v>
      </c>
      <c r="BZ20" s="15">
        <f t="shared" si="40"/>
        <v>0</v>
      </c>
      <c r="CA20" s="15">
        <f t="shared" si="41"/>
        <v>0</v>
      </c>
      <c r="CB20" s="15">
        <f t="shared" si="42"/>
        <v>0</v>
      </c>
      <c r="CC20" s="15">
        <f t="shared" si="43"/>
        <v>250</v>
      </c>
      <c r="CD20" s="15">
        <f t="shared" si="44"/>
        <v>0</v>
      </c>
      <c r="CE20" s="15">
        <f t="shared" si="45"/>
        <v>0</v>
      </c>
      <c r="CF20" s="15">
        <f t="shared" si="46"/>
        <v>0</v>
      </c>
      <c r="CG20" s="15">
        <f t="shared" si="47"/>
        <v>0</v>
      </c>
      <c r="CH20" s="15">
        <f t="shared" si="48"/>
        <v>0</v>
      </c>
    </row>
    <row r="21" spans="1:151" ht="11.25" customHeight="1">
      <c r="A21" s="23">
        <v>42512</v>
      </c>
      <c r="B21" s="24" t="s">
        <v>1250</v>
      </c>
      <c r="C21" s="9" t="s">
        <v>1262</v>
      </c>
      <c r="D21" s="19">
        <f t="shared" si="9"/>
        <v>800</v>
      </c>
      <c r="E21" s="20">
        <v>1</v>
      </c>
      <c r="F21" s="20"/>
      <c r="G21" s="56"/>
      <c r="H21" s="56">
        <v>1</v>
      </c>
      <c r="I21" s="19">
        <f t="shared" si="10"/>
        <v>1600</v>
      </c>
      <c r="J21" s="19">
        <f t="shared" si="11"/>
        <v>9</v>
      </c>
      <c r="K21" s="22"/>
      <c r="L21" s="22"/>
      <c r="M21" s="22"/>
      <c r="N21" s="22"/>
      <c r="O21" s="22">
        <v>1</v>
      </c>
      <c r="P21" s="22"/>
      <c r="Q21" s="22">
        <v>1</v>
      </c>
      <c r="R21" s="22"/>
      <c r="S21" s="22">
        <v>2</v>
      </c>
      <c r="T21" s="22"/>
      <c r="U21" s="22"/>
      <c r="V21" s="22"/>
      <c r="W21" s="22"/>
      <c r="X21" s="22"/>
      <c r="Y21" s="22"/>
      <c r="Z21" s="22"/>
      <c r="AA21" s="22"/>
      <c r="AB21" s="22"/>
      <c r="AC21" s="22">
        <v>1</v>
      </c>
      <c r="AD21" s="22"/>
      <c r="AE21" s="22"/>
      <c r="AF21" s="22"/>
      <c r="AG21" s="22"/>
      <c r="AH21" s="22"/>
      <c r="AI21" s="22"/>
      <c r="AJ21" s="22">
        <v>1</v>
      </c>
      <c r="AK21" s="22"/>
      <c r="AL21" s="22"/>
      <c r="AM21" s="22"/>
      <c r="AN21" s="22"/>
      <c r="AO21" s="22">
        <v>1</v>
      </c>
      <c r="AP21" s="22"/>
      <c r="AQ21" s="22">
        <v>1</v>
      </c>
      <c r="AR21" s="22">
        <v>1</v>
      </c>
      <c r="AS21" s="22"/>
      <c r="AT21" s="22">
        <v>2</v>
      </c>
      <c r="AU21" s="22"/>
      <c r="AX21" s="15">
        <f t="shared" si="12"/>
        <v>0</v>
      </c>
      <c r="AY21" s="15">
        <f t="shared" si="13"/>
        <v>0</v>
      </c>
      <c r="AZ21" s="15">
        <f t="shared" si="14"/>
        <v>0</v>
      </c>
      <c r="BA21" s="15">
        <f t="shared" si="15"/>
        <v>0</v>
      </c>
      <c r="BB21" s="15">
        <f t="shared" si="16"/>
        <v>1600</v>
      </c>
      <c r="BC21" s="15">
        <f t="shared" si="17"/>
        <v>0</v>
      </c>
      <c r="BD21" s="15">
        <f t="shared" si="18"/>
        <v>1600</v>
      </c>
      <c r="BE21" s="15">
        <f t="shared" si="19"/>
        <v>0</v>
      </c>
      <c r="BF21" s="15">
        <f t="shared" si="20"/>
        <v>2000</v>
      </c>
      <c r="BG21" s="15">
        <f t="shared" si="21"/>
        <v>0</v>
      </c>
      <c r="BH21" s="15">
        <f t="shared" si="22"/>
        <v>0</v>
      </c>
      <c r="BI21" s="15">
        <f t="shared" si="23"/>
        <v>0</v>
      </c>
      <c r="BJ21" s="15">
        <f t="shared" si="24"/>
        <v>0</v>
      </c>
      <c r="BK21" s="15">
        <f t="shared" si="25"/>
        <v>0</v>
      </c>
      <c r="BL21" s="15">
        <f t="shared" si="26"/>
        <v>0</v>
      </c>
      <c r="BM21" s="15">
        <f t="shared" si="27"/>
        <v>0</v>
      </c>
      <c r="BN21" s="15">
        <f t="shared" si="28"/>
        <v>0</v>
      </c>
      <c r="BO21" s="15">
        <f t="shared" si="29"/>
        <v>0</v>
      </c>
      <c r="BP21" s="15">
        <f t="shared" si="30"/>
        <v>1600</v>
      </c>
      <c r="BQ21" s="15">
        <f t="shared" si="31"/>
        <v>0</v>
      </c>
      <c r="BR21" s="15">
        <f t="shared" si="32"/>
        <v>0</v>
      </c>
      <c r="BS21" s="15">
        <f t="shared" si="33"/>
        <v>0</v>
      </c>
      <c r="BT21" s="15">
        <f t="shared" si="34"/>
        <v>0</v>
      </c>
      <c r="BU21" s="15">
        <f t="shared" si="35"/>
        <v>0</v>
      </c>
      <c r="BV21" s="15">
        <f t="shared" si="36"/>
        <v>0</v>
      </c>
      <c r="BW21" s="15">
        <f t="shared" si="37"/>
        <v>1600</v>
      </c>
      <c r="BX21" s="15">
        <f t="shared" si="38"/>
        <v>0</v>
      </c>
      <c r="BY21" s="15">
        <f t="shared" si="39"/>
        <v>0</v>
      </c>
      <c r="BZ21" s="15">
        <f t="shared" si="40"/>
        <v>0</v>
      </c>
      <c r="CA21" s="15">
        <f t="shared" si="41"/>
        <v>0</v>
      </c>
      <c r="CB21" s="15">
        <f t="shared" si="42"/>
        <v>1600</v>
      </c>
      <c r="CC21" s="15">
        <f t="shared" si="43"/>
        <v>0</v>
      </c>
      <c r="CD21" s="15">
        <f t="shared" si="44"/>
        <v>1600</v>
      </c>
      <c r="CE21" s="15">
        <f t="shared" si="45"/>
        <v>1600</v>
      </c>
      <c r="CF21" s="15">
        <f t="shared" si="46"/>
        <v>0</v>
      </c>
      <c r="CG21" s="15">
        <f t="shared" si="47"/>
        <v>2000</v>
      </c>
      <c r="CH21" s="15">
        <f t="shared" si="48"/>
        <v>0</v>
      </c>
    </row>
    <row r="22" spans="1:151" ht="11.25" customHeight="1">
      <c r="A22" s="23">
        <v>42519</v>
      </c>
      <c r="B22" s="24" t="s">
        <v>1334</v>
      </c>
      <c r="C22" s="9" t="s">
        <v>1260</v>
      </c>
      <c r="D22" s="19">
        <f t="shared" si="9"/>
        <v>400</v>
      </c>
      <c r="E22" s="25">
        <v>1</v>
      </c>
      <c r="F22" s="20">
        <v>1</v>
      </c>
      <c r="G22" s="56"/>
      <c r="H22" s="56"/>
      <c r="I22" s="19">
        <f t="shared" si="10"/>
        <v>600</v>
      </c>
      <c r="J22" s="19">
        <f t="shared" si="11"/>
        <v>12</v>
      </c>
      <c r="K22" s="22"/>
      <c r="L22" s="22"/>
      <c r="M22" s="22"/>
      <c r="N22" s="22">
        <v>1</v>
      </c>
      <c r="O22" s="22"/>
      <c r="P22" s="22">
        <v>1</v>
      </c>
      <c r="Q22" s="22"/>
      <c r="R22" s="22"/>
      <c r="S22" s="22"/>
      <c r="T22" s="22">
        <v>1</v>
      </c>
      <c r="U22" s="22">
        <v>1</v>
      </c>
      <c r="V22" s="22"/>
      <c r="W22" s="22">
        <v>1</v>
      </c>
      <c r="X22" s="22"/>
      <c r="Y22" s="22"/>
      <c r="Z22" s="22"/>
      <c r="AA22" s="22">
        <v>1</v>
      </c>
      <c r="AB22" s="22">
        <v>1</v>
      </c>
      <c r="AC22" s="22"/>
      <c r="AD22" s="22"/>
      <c r="AE22" s="22"/>
      <c r="AF22" s="22"/>
      <c r="AG22" s="22">
        <v>1</v>
      </c>
      <c r="AH22" s="22"/>
      <c r="AI22" s="22"/>
      <c r="AJ22" s="22"/>
      <c r="AK22" s="22"/>
      <c r="AL22" s="22"/>
      <c r="AM22" s="22"/>
      <c r="AN22" s="22">
        <v>1</v>
      </c>
      <c r="AO22" s="22"/>
      <c r="AP22" s="22"/>
      <c r="AQ22" s="22">
        <v>1</v>
      </c>
      <c r="AR22" s="22"/>
      <c r="AS22" s="22">
        <v>1</v>
      </c>
      <c r="AT22" s="22"/>
      <c r="AU22" s="22">
        <v>1</v>
      </c>
      <c r="AX22" s="15">
        <f t="shared" si="12"/>
        <v>0</v>
      </c>
      <c r="AY22" s="15">
        <f t="shared" si="13"/>
        <v>0</v>
      </c>
      <c r="AZ22" s="15">
        <f t="shared" si="14"/>
        <v>0</v>
      </c>
      <c r="BA22" s="15">
        <f t="shared" si="15"/>
        <v>600</v>
      </c>
      <c r="BB22" s="15">
        <f t="shared" si="16"/>
        <v>0</v>
      </c>
      <c r="BC22" s="15">
        <f t="shared" si="17"/>
        <v>600</v>
      </c>
      <c r="BD22" s="15">
        <f t="shared" si="18"/>
        <v>0</v>
      </c>
      <c r="BE22" s="15">
        <f t="shared" si="19"/>
        <v>0</v>
      </c>
      <c r="BF22" s="15">
        <f t="shared" si="20"/>
        <v>0</v>
      </c>
      <c r="BG22" s="15">
        <f t="shared" si="21"/>
        <v>600</v>
      </c>
      <c r="BH22" s="15">
        <f t="shared" si="22"/>
        <v>600</v>
      </c>
      <c r="BI22" s="15">
        <f t="shared" si="23"/>
        <v>0</v>
      </c>
      <c r="BJ22" s="15">
        <f t="shared" si="24"/>
        <v>600</v>
      </c>
      <c r="BK22" s="15">
        <f t="shared" si="25"/>
        <v>0</v>
      </c>
      <c r="BL22" s="15">
        <f t="shared" si="26"/>
        <v>0</v>
      </c>
      <c r="BM22" s="15">
        <f t="shared" si="27"/>
        <v>0</v>
      </c>
      <c r="BN22" s="15">
        <f t="shared" si="28"/>
        <v>600</v>
      </c>
      <c r="BO22" s="15">
        <f t="shared" si="29"/>
        <v>600</v>
      </c>
      <c r="BP22" s="15">
        <f t="shared" si="30"/>
        <v>0</v>
      </c>
      <c r="BQ22" s="15">
        <f t="shared" si="31"/>
        <v>0</v>
      </c>
      <c r="BR22" s="15">
        <f t="shared" si="32"/>
        <v>0</v>
      </c>
      <c r="BS22" s="15">
        <f t="shared" si="33"/>
        <v>0</v>
      </c>
      <c r="BT22" s="15">
        <f t="shared" si="34"/>
        <v>600</v>
      </c>
      <c r="BU22" s="15">
        <f t="shared" si="35"/>
        <v>0</v>
      </c>
      <c r="BV22" s="15">
        <f t="shared" si="36"/>
        <v>0</v>
      </c>
      <c r="BW22" s="15">
        <f t="shared" si="37"/>
        <v>0</v>
      </c>
      <c r="BX22" s="15">
        <f t="shared" si="38"/>
        <v>0</v>
      </c>
      <c r="BY22" s="15">
        <f t="shared" si="39"/>
        <v>0</v>
      </c>
      <c r="BZ22" s="15">
        <f t="shared" si="40"/>
        <v>0</v>
      </c>
      <c r="CA22" s="15">
        <f t="shared" si="41"/>
        <v>600</v>
      </c>
      <c r="CB22" s="15">
        <f t="shared" si="42"/>
        <v>0</v>
      </c>
      <c r="CC22" s="15">
        <f t="shared" si="43"/>
        <v>0</v>
      </c>
      <c r="CD22" s="15">
        <f t="shared" si="44"/>
        <v>600</v>
      </c>
      <c r="CE22" s="15">
        <f t="shared" si="45"/>
        <v>0</v>
      </c>
      <c r="CF22" s="15">
        <f t="shared" si="46"/>
        <v>600</v>
      </c>
      <c r="CG22" s="15">
        <f t="shared" si="47"/>
        <v>0</v>
      </c>
      <c r="CH22" s="15">
        <f t="shared" si="48"/>
        <v>600</v>
      </c>
    </row>
    <row r="23" spans="1:151" ht="11.25" customHeight="1">
      <c r="A23" s="17">
        <v>42521</v>
      </c>
      <c r="B23" s="18" t="s">
        <v>1237</v>
      </c>
      <c r="C23" s="8" t="s">
        <v>1256</v>
      </c>
      <c r="D23" s="19">
        <f t="shared" si="9"/>
        <v>200</v>
      </c>
      <c r="E23" s="20">
        <v>1</v>
      </c>
      <c r="F23" s="20"/>
      <c r="G23" s="56"/>
      <c r="H23" s="56"/>
      <c r="I23" s="19">
        <f t="shared" si="10"/>
        <v>250</v>
      </c>
      <c r="J23" s="19">
        <f t="shared" si="11"/>
        <v>1</v>
      </c>
      <c r="K23" s="22">
        <v>1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X23" s="15">
        <f t="shared" si="12"/>
        <v>250</v>
      </c>
      <c r="AY23" s="15">
        <f t="shared" si="13"/>
        <v>0</v>
      </c>
      <c r="AZ23" s="15">
        <f t="shared" si="14"/>
        <v>0</v>
      </c>
      <c r="BA23" s="15">
        <f t="shared" si="15"/>
        <v>0</v>
      </c>
      <c r="BB23" s="15">
        <f t="shared" si="16"/>
        <v>0</v>
      </c>
      <c r="BC23" s="15">
        <f t="shared" si="17"/>
        <v>0</v>
      </c>
      <c r="BD23" s="15">
        <f t="shared" si="18"/>
        <v>0</v>
      </c>
      <c r="BE23" s="15">
        <f t="shared" si="19"/>
        <v>0</v>
      </c>
      <c r="BF23" s="15">
        <f t="shared" si="20"/>
        <v>0</v>
      </c>
      <c r="BG23" s="15">
        <f t="shared" si="21"/>
        <v>0</v>
      </c>
      <c r="BH23" s="15">
        <f t="shared" si="22"/>
        <v>0</v>
      </c>
      <c r="BI23" s="15">
        <f t="shared" si="23"/>
        <v>0</v>
      </c>
      <c r="BJ23" s="15">
        <f t="shared" si="24"/>
        <v>0</v>
      </c>
      <c r="BK23" s="15">
        <f t="shared" si="25"/>
        <v>0</v>
      </c>
      <c r="BL23" s="15">
        <f t="shared" si="26"/>
        <v>0</v>
      </c>
      <c r="BM23" s="15">
        <f t="shared" si="27"/>
        <v>0</v>
      </c>
      <c r="BN23" s="15">
        <f t="shared" si="28"/>
        <v>0</v>
      </c>
      <c r="BO23" s="15">
        <f t="shared" si="29"/>
        <v>0</v>
      </c>
      <c r="BP23" s="15">
        <f t="shared" si="30"/>
        <v>0</v>
      </c>
      <c r="BQ23" s="15">
        <f t="shared" si="31"/>
        <v>0</v>
      </c>
      <c r="BR23" s="15">
        <f t="shared" si="32"/>
        <v>0</v>
      </c>
      <c r="BS23" s="15">
        <f t="shared" si="33"/>
        <v>0</v>
      </c>
      <c r="BT23" s="15">
        <f t="shared" si="34"/>
        <v>0</v>
      </c>
      <c r="BU23" s="15">
        <f t="shared" si="35"/>
        <v>0</v>
      </c>
      <c r="BV23" s="15">
        <f t="shared" si="36"/>
        <v>0</v>
      </c>
      <c r="BW23" s="15">
        <f t="shared" si="37"/>
        <v>0</v>
      </c>
      <c r="BX23" s="15">
        <f t="shared" si="38"/>
        <v>0</v>
      </c>
      <c r="BY23" s="15">
        <f t="shared" si="39"/>
        <v>0</v>
      </c>
      <c r="BZ23" s="15">
        <f t="shared" si="40"/>
        <v>0</v>
      </c>
      <c r="CA23" s="15">
        <f t="shared" si="41"/>
        <v>0</v>
      </c>
      <c r="CB23" s="15">
        <f t="shared" si="42"/>
        <v>0</v>
      </c>
      <c r="CC23" s="15">
        <f t="shared" si="43"/>
        <v>0</v>
      </c>
      <c r="CD23" s="15">
        <f t="shared" si="44"/>
        <v>0</v>
      </c>
      <c r="CE23" s="15">
        <f t="shared" si="45"/>
        <v>0</v>
      </c>
      <c r="CF23" s="15">
        <f t="shared" si="46"/>
        <v>0</v>
      </c>
      <c r="CG23" s="15">
        <f t="shared" si="47"/>
        <v>0</v>
      </c>
      <c r="CH23" s="15">
        <f t="shared" si="48"/>
        <v>0</v>
      </c>
    </row>
    <row r="24" spans="1:151" ht="11.25" customHeight="1">
      <c r="A24" s="23">
        <v>42522</v>
      </c>
      <c r="B24" s="24" t="s">
        <v>1238</v>
      </c>
      <c r="C24" s="8" t="s">
        <v>1256</v>
      </c>
      <c r="D24" s="19">
        <f t="shared" si="9"/>
        <v>200</v>
      </c>
      <c r="E24" s="20">
        <v>1</v>
      </c>
      <c r="F24" s="20"/>
      <c r="G24" s="56"/>
      <c r="H24" s="56"/>
      <c r="I24" s="19">
        <f t="shared" si="10"/>
        <v>250</v>
      </c>
      <c r="J24" s="19">
        <f t="shared" si="11"/>
        <v>1</v>
      </c>
      <c r="K24" s="22">
        <v>1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X24" s="15">
        <f t="shared" si="12"/>
        <v>250</v>
      </c>
      <c r="AY24" s="15">
        <f t="shared" si="13"/>
        <v>0</v>
      </c>
      <c r="AZ24" s="15">
        <f t="shared" si="14"/>
        <v>0</v>
      </c>
      <c r="BA24" s="15">
        <f t="shared" si="15"/>
        <v>0</v>
      </c>
      <c r="BB24" s="15">
        <f t="shared" si="16"/>
        <v>0</v>
      </c>
      <c r="BC24" s="15">
        <f t="shared" si="17"/>
        <v>0</v>
      </c>
      <c r="BD24" s="15">
        <f t="shared" si="18"/>
        <v>0</v>
      </c>
      <c r="BE24" s="15">
        <f t="shared" si="19"/>
        <v>0</v>
      </c>
      <c r="BF24" s="15">
        <f t="shared" si="20"/>
        <v>0</v>
      </c>
      <c r="BG24" s="15">
        <f t="shared" si="21"/>
        <v>0</v>
      </c>
      <c r="BH24" s="15">
        <f t="shared" si="22"/>
        <v>0</v>
      </c>
      <c r="BI24" s="15">
        <f t="shared" si="23"/>
        <v>0</v>
      </c>
      <c r="BJ24" s="15">
        <f t="shared" si="24"/>
        <v>0</v>
      </c>
      <c r="BK24" s="15">
        <f t="shared" si="25"/>
        <v>0</v>
      </c>
      <c r="BL24" s="15">
        <f t="shared" si="26"/>
        <v>0</v>
      </c>
      <c r="BM24" s="15">
        <f t="shared" si="27"/>
        <v>0</v>
      </c>
      <c r="BN24" s="15">
        <f t="shared" si="28"/>
        <v>0</v>
      </c>
      <c r="BO24" s="15">
        <f t="shared" si="29"/>
        <v>0</v>
      </c>
      <c r="BP24" s="15">
        <f t="shared" si="30"/>
        <v>0</v>
      </c>
      <c r="BQ24" s="15">
        <f t="shared" si="31"/>
        <v>0</v>
      </c>
      <c r="BR24" s="15">
        <f t="shared" si="32"/>
        <v>0</v>
      </c>
      <c r="BS24" s="15">
        <f t="shared" si="33"/>
        <v>0</v>
      </c>
      <c r="BT24" s="15">
        <f t="shared" si="34"/>
        <v>0</v>
      </c>
      <c r="BU24" s="15">
        <f t="shared" si="35"/>
        <v>0</v>
      </c>
      <c r="BV24" s="15">
        <f t="shared" si="36"/>
        <v>0</v>
      </c>
      <c r="BW24" s="15">
        <f t="shared" si="37"/>
        <v>0</v>
      </c>
      <c r="BX24" s="15">
        <f t="shared" si="38"/>
        <v>0</v>
      </c>
      <c r="BY24" s="15">
        <f t="shared" si="39"/>
        <v>0</v>
      </c>
      <c r="BZ24" s="15">
        <f t="shared" si="40"/>
        <v>0</v>
      </c>
      <c r="CA24" s="15">
        <f t="shared" si="41"/>
        <v>0</v>
      </c>
      <c r="CB24" s="15">
        <f t="shared" si="42"/>
        <v>0</v>
      </c>
      <c r="CC24" s="15">
        <f t="shared" si="43"/>
        <v>0</v>
      </c>
      <c r="CD24" s="15">
        <f t="shared" si="44"/>
        <v>0</v>
      </c>
      <c r="CE24" s="15">
        <f t="shared" si="45"/>
        <v>0</v>
      </c>
      <c r="CF24" s="15">
        <f t="shared" si="46"/>
        <v>0</v>
      </c>
      <c r="CG24" s="15">
        <f t="shared" si="47"/>
        <v>0</v>
      </c>
      <c r="CH24" s="15">
        <f t="shared" si="48"/>
        <v>0</v>
      </c>
    </row>
    <row r="25" spans="1:151" ht="11.25" customHeight="1">
      <c r="A25" s="23">
        <v>42526</v>
      </c>
      <c r="B25" s="26" t="s">
        <v>1240</v>
      </c>
      <c r="C25" s="9" t="s">
        <v>1260</v>
      </c>
      <c r="D25" s="19">
        <f t="shared" si="9"/>
        <v>400</v>
      </c>
      <c r="E25" s="20">
        <v>1</v>
      </c>
      <c r="F25" s="20"/>
      <c r="G25" s="56"/>
      <c r="H25" s="56"/>
      <c r="I25" s="19">
        <f t="shared" si="10"/>
        <v>500</v>
      </c>
      <c r="J25" s="19">
        <f t="shared" si="11"/>
        <v>3</v>
      </c>
      <c r="K25" s="22"/>
      <c r="L25" s="22"/>
      <c r="M25" s="22">
        <v>1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>
        <v>1</v>
      </c>
      <c r="AH25" s="22"/>
      <c r="AI25" s="22"/>
      <c r="AJ25" s="22"/>
      <c r="AK25" s="22"/>
      <c r="AL25" s="22"/>
      <c r="AM25" s="22"/>
      <c r="AN25" s="22"/>
      <c r="AO25" s="22"/>
      <c r="AP25" s="22"/>
      <c r="AQ25" s="22">
        <v>1</v>
      </c>
      <c r="AR25" s="22"/>
      <c r="AS25" s="22"/>
      <c r="AT25" s="22"/>
      <c r="AU25" s="22"/>
      <c r="AX25" s="15">
        <f t="shared" si="12"/>
        <v>0</v>
      </c>
      <c r="AY25" s="15">
        <f t="shared" si="13"/>
        <v>0</v>
      </c>
      <c r="AZ25" s="15">
        <f t="shared" si="14"/>
        <v>500</v>
      </c>
      <c r="BA25" s="15">
        <f t="shared" si="15"/>
        <v>0</v>
      </c>
      <c r="BB25" s="15">
        <f t="shared" si="16"/>
        <v>0</v>
      </c>
      <c r="BC25" s="15">
        <f t="shared" si="17"/>
        <v>0</v>
      </c>
      <c r="BD25" s="15">
        <f t="shared" si="18"/>
        <v>0</v>
      </c>
      <c r="BE25" s="15">
        <f t="shared" si="19"/>
        <v>0</v>
      </c>
      <c r="BF25" s="15">
        <f t="shared" si="20"/>
        <v>0</v>
      </c>
      <c r="BG25" s="15">
        <f t="shared" si="21"/>
        <v>0</v>
      </c>
      <c r="BH25" s="15">
        <f t="shared" si="22"/>
        <v>0</v>
      </c>
      <c r="BI25" s="15">
        <f t="shared" si="23"/>
        <v>0</v>
      </c>
      <c r="BJ25" s="15">
        <f t="shared" si="24"/>
        <v>0</v>
      </c>
      <c r="BK25" s="15">
        <f t="shared" si="25"/>
        <v>0</v>
      </c>
      <c r="BL25" s="15">
        <f t="shared" si="26"/>
        <v>0</v>
      </c>
      <c r="BM25" s="15">
        <f t="shared" si="27"/>
        <v>0</v>
      </c>
      <c r="BN25" s="15">
        <f t="shared" si="28"/>
        <v>0</v>
      </c>
      <c r="BO25" s="15">
        <f t="shared" si="29"/>
        <v>0</v>
      </c>
      <c r="BP25" s="15">
        <f t="shared" si="30"/>
        <v>0</v>
      </c>
      <c r="BQ25" s="15">
        <f t="shared" si="31"/>
        <v>0</v>
      </c>
      <c r="BR25" s="15">
        <f t="shared" si="32"/>
        <v>0</v>
      </c>
      <c r="BS25" s="15">
        <f t="shared" si="33"/>
        <v>0</v>
      </c>
      <c r="BT25" s="15">
        <f t="shared" si="34"/>
        <v>500</v>
      </c>
      <c r="BU25" s="15">
        <f t="shared" si="35"/>
        <v>0</v>
      </c>
      <c r="BV25" s="15">
        <f t="shared" si="36"/>
        <v>0</v>
      </c>
      <c r="BW25" s="15">
        <f t="shared" si="37"/>
        <v>0</v>
      </c>
      <c r="BX25" s="15">
        <f t="shared" si="38"/>
        <v>0</v>
      </c>
      <c r="BY25" s="15">
        <f t="shared" si="39"/>
        <v>0</v>
      </c>
      <c r="BZ25" s="15">
        <f t="shared" si="40"/>
        <v>0</v>
      </c>
      <c r="CA25" s="15">
        <f t="shared" si="41"/>
        <v>0</v>
      </c>
      <c r="CB25" s="15">
        <f t="shared" si="42"/>
        <v>0</v>
      </c>
      <c r="CC25" s="15">
        <f t="shared" si="43"/>
        <v>0</v>
      </c>
      <c r="CD25" s="15">
        <f t="shared" si="44"/>
        <v>500</v>
      </c>
      <c r="CE25" s="15">
        <f t="shared" si="45"/>
        <v>0</v>
      </c>
      <c r="CF25" s="15">
        <f t="shared" si="46"/>
        <v>0</v>
      </c>
      <c r="CG25" s="15">
        <f t="shared" si="47"/>
        <v>0</v>
      </c>
      <c r="CH25" s="15">
        <f t="shared" si="48"/>
        <v>0</v>
      </c>
    </row>
    <row r="26" spans="1:151" ht="11.25" customHeight="1">
      <c r="A26" s="23">
        <v>42526</v>
      </c>
      <c r="B26" s="24" t="s">
        <v>1252</v>
      </c>
      <c r="C26" s="9" t="s">
        <v>1263</v>
      </c>
      <c r="D26" s="19">
        <f t="shared" si="9"/>
        <v>1600</v>
      </c>
      <c r="E26" s="20"/>
      <c r="F26" s="20"/>
      <c r="G26" s="56"/>
      <c r="H26" s="56"/>
      <c r="I26" s="19">
        <f t="shared" si="10"/>
        <v>1600</v>
      </c>
      <c r="J26" s="19">
        <f t="shared" si="11"/>
        <v>4</v>
      </c>
      <c r="K26" s="22"/>
      <c r="L26" s="22"/>
      <c r="M26" s="22"/>
      <c r="N26" s="22"/>
      <c r="O26" s="22"/>
      <c r="P26" s="22"/>
      <c r="Q26" s="22">
        <v>1</v>
      </c>
      <c r="R26" s="22"/>
      <c r="S26" s="22"/>
      <c r="T26" s="22"/>
      <c r="U26" s="22"/>
      <c r="V26" s="22">
        <v>1</v>
      </c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>
        <v>1</v>
      </c>
      <c r="AI26" s="22"/>
      <c r="AJ26" s="22"/>
      <c r="AK26" s="22"/>
      <c r="AL26" s="22"/>
      <c r="AM26" s="22"/>
      <c r="AN26" s="22"/>
      <c r="AO26" s="22"/>
      <c r="AP26" s="22"/>
      <c r="AQ26" s="22"/>
      <c r="AR26" s="22">
        <v>1</v>
      </c>
      <c r="AS26" s="22"/>
      <c r="AT26" s="22"/>
      <c r="AU26" s="22"/>
      <c r="AX26" s="15">
        <f t="shared" si="12"/>
        <v>0</v>
      </c>
      <c r="AY26" s="15">
        <f t="shared" si="13"/>
        <v>0</v>
      </c>
      <c r="AZ26" s="15">
        <f t="shared" si="14"/>
        <v>0</v>
      </c>
      <c r="BA26" s="15">
        <f t="shared" si="15"/>
        <v>0</v>
      </c>
      <c r="BB26" s="15">
        <f t="shared" si="16"/>
        <v>0</v>
      </c>
      <c r="BC26" s="15">
        <f t="shared" si="17"/>
        <v>0</v>
      </c>
      <c r="BD26" s="15">
        <f t="shared" si="18"/>
        <v>1600</v>
      </c>
      <c r="BE26" s="15">
        <f t="shared" si="19"/>
        <v>0</v>
      </c>
      <c r="BF26" s="15">
        <f t="shared" si="20"/>
        <v>0</v>
      </c>
      <c r="BG26" s="15">
        <f t="shared" si="21"/>
        <v>0</v>
      </c>
      <c r="BH26" s="15">
        <f t="shared" si="22"/>
        <v>0</v>
      </c>
      <c r="BI26" s="15">
        <f t="shared" si="23"/>
        <v>1600</v>
      </c>
      <c r="BJ26" s="15">
        <f t="shared" si="24"/>
        <v>0</v>
      </c>
      <c r="BK26" s="15">
        <f t="shared" si="25"/>
        <v>0</v>
      </c>
      <c r="BL26" s="15">
        <f t="shared" si="26"/>
        <v>0</v>
      </c>
      <c r="BM26" s="15">
        <f t="shared" si="27"/>
        <v>0</v>
      </c>
      <c r="BN26" s="15">
        <f t="shared" si="28"/>
        <v>0</v>
      </c>
      <c r="BO26" s="15">
        <f t="shared" si="29"/>
        <v>0</v>
      </c>
      <c r="BP26" s="15">
        <f t="shared" si="30"/>
        <v>0</v>
      </c>
      <c r="BQ26" s="15">
        <f t="shared" si="31"/>
        <v>0</v>
      </c>
      <c r="BR26" s="15">
        <f t="shared" si="32"/>
        <v>0</v>
      </c>
      <c r="BS26" s="15">
        <f t="shared" si="33"/>
        <v>0</v>
      </c>
      <c r="BT26" s="15">
        <f t="shared" si="34"/>
        <v>0</v>
      </c>
      <c r="BU26" s="15">
        <f t="shared" si="35"/>
        <v>1600</v>
      </c>
      <c r="BV26" s="15">
        <f t="shared" si="36"/>
        <v>0</v>
      </c>
      <c r="BW26" s="15">
        <f t="shared" si="37"/>
        <v>0</v>
      </c>
      <c r="BX26" s="15">
        <f t="shared" si="38"/>
        <v>0</v>
      </c>
      <c r="BY26" s="15">
        <f t="shared" si="39"/>
        <v>0</v>
      </c>
      <c r="BZ26" s="15">
        <f t="shared" si="40"/>
        <v>0</v>
      </c>
      <c r="CA26" s="15">
        <f t="shared" si="41"/>
        <v>0</v>
      </c>
      <c r="CB26" s="15">
        <f t="shared" si="42"/>
        <v>0</v>
      </c>
      <c r="CC26" s="15">
        <f t="shared" si="43"/>
        <v>0</v>
      </c>
      <c r="CD26" s="15">
        <f t="shared" si="44"/>
        <v>0</v>
      </c>
      <c r="CE26" s="15">
        <f t="shared" si="45"/>
        <v>1600</v>
      </c>
      <c r="CF26" s="15">
        <f t="shared" si="46"/>
        <v>0</v>
      </c>
      <c r="CG26" s="15">
        <f t="shared" si="47"/>
        <v>0</v>
      </c>
      <c r="CH26" s="15">
        <f t="shared" si="48"/>
        <v>0</v>
      </c>
    </row>
    <row r="27" spans="1:151" ht="11.25" customHeight="1">
      <c r="A27" s="23">
        <v>42532</v>
      </c>
      <c r="B27" s="24" t="s">
        <v>2</v>
      </c>
      <c r="C27" s="9" t="s">
        <v>1265</v>
      </c>
      <c r="D27" s="19">
        <f t="shared" si="9"/>
        <v>200</v>
      </c>
      <c r="E27" s="20"/>
      <c r="F27" s="20">
        <v>1</v>
      </c>
      <c r="G27" s="56">
        <v>1</v>
      </c>
      <c r="H27" s="56"/>
      <c r="I27" s="19">
        <f t="shared" si="10"/>
        <v>400</v>
      </c>
      <c r="J27" s="19">
        <f t="shared" si="11"/>
        <v>8</v>
      </c>
      <c r="K27" s="22"/>
      <c r="L27" s="22"/>
      <c r="M27" s="22">
        <v>2</v>
      </c>
      <c r="N27" s="22"/>
      <c r="O27" s="22">
        <v>1</v>
      </c>
      <c r="P27" s="22"/>
      <c r="Q27" s="22"/>
      <c r="R27" s="22"/>
      <c r="S27" s="22">
        <v>2</v>
      </c>
      <c r="T27" s="22"/>
      <c r="U27" s="22"/>
      <c r="V27" s="22"/>
      <c r="W27" s="22">
        <v>1</v>
      </c>
      <c r="X27" s="22"/>
      <c r="Y27" s="22"/>
      <c r="Z27" s="22"/>
      <c r="AA27" s="22"/>
      <c r="AB27" s="22">
        <v>1</v>
      </c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>
        <v>2</v>
      </c>
      <c r="AP27" s="22">
        <v>1</v>
      </c>
      <c r="AQ27" s="22">
        <v>2</v>
      </c>
      <c r="AR27" s="22"/>
      <c r="AS27" s="22"/>
      <c r="AT27" s="22"/>
      <c r="AU27" s="22"/>
      <c r="AX27" s="15">
        <f t="shared" si="12"/>
        <v>0</v>
      </c>
      <c r="AY27" s="15">
        <f t="shared" si="13"/>
        <v>0</v>
      </c>
      <c r="AZ27" s="15">
        <f t="shared" si="14"/>
        <v>600</v>
      </c>
      <c r="BA27" s="15">
        <f t="shared" si="15"/>
        <v>0</v>
      </c>
      <c r="BB27" s="15">
        <f t="shared" si="16"/>
        <v>400</v>
      </c>
      <c r="BC27" s="15">
        <f t="shared" si="17"/>
        <v>0</v>
      </c>
      <c r="BD27" s="15">
        <f t="shared" si="18"/>
        <v>0</v>
      </c>
      <c r="BE27" s="15">
        <f t="shared" si="19"/>
        <v>0</v>
      </c>
      <c r="BF27" s="15">
        <f t="shared" si="20"/>
        <v>600</v>
      </c>
      <c r="BG27" s="15">
        <f t="shared" si="21"/>
        <v>0</v>
      </c>
      <c r="BH27" s="15">
        <f t="shared" si="22"/>
        <v>0</v>
      </c>
      <c r="BI27" s="15">
        <f t="shared" si="23"/>
        <v>0</v>
      </c>
      <c r="BJ27" s="15">
        <f t="shared" si="24"/>
        <v>400</v>
      </c>
      <c r="BK27" s="15">
        <f t="shared" si="25"/>
        <v>0</v>
      </c>
      <c r="BL27" s="15">
        <f t="shared" si="26"/>
        <v>0</v>
      </c>
      <c r="BM27" s="15">
        <f t="shared" si="27"/>
        <v>0</v>
      </c>
      <c r="BN27" s="15">
        <f t="shared" si="28"/>
        <v>0</v>
      </c>
      <c r="BO27" s="15">
        <f t="shared" si="29"/>
        <v>400</v>
      </c>
      <c r="BP27" s="15">
        <f t="shared" si="30"/>
        <v>0</v>
      </c>
      <c r="BQ27" s="15">
        <f t="shared" si="31"/>
        <v>0</v>
      </c>
      <c r="BR27" s="15">
        <f t="shared" si="32"/>
        <v>0</v>
      </c>
      <c r="BS27" s="15">
        <f t="shared" si="33"/>
        <v>0</v>
      </c>
      <c r="BT27" s="15">
        <f t="shared" si="34"/>
        <v>0</v>
      </c>
      <c r="BU27" s="15">
        <f t="shared" si="35"/>
        <v>0</v>
      </c>
      <c r="BV27" s="15">
        <f t="shared" si="36"/>
        <v>0</v>
      </c>
      <c r="BW27" s="15">
        <f t="shared" si="37"/>
        <v>0</v>
      </c>
      <c r="BX27" s="15">
        <f t="shared" si="38"/>
        <v>0</v>
      </c>
      <c r="BY27" s="15">
        <f t="shared" si="39"/>
        <v>0</v>
      </c>
      <c r="BZ27" s="15">
        <f t="shared" si="40"/>
        <v>0</v>
      </c>
      <c r="CA27" s="15">
        <f t="shared" si="41"/>
        <v>0</v>
      </c>
      <c r="CB27" s="15">
        <f t="shared" si="42"/>
        <v>600</v>
      </c>
      <c r="CC27" s="15">
        <f t="shared" si="43"/>
        <v>400</v>
      </c>
      <c r="CD27" s="15">
        <f t="shared" si="44"/>
        <v>600</v>
      </c>
      <c r="CE27" s="15">
        <f t="shared" si="45"/>
        <v>0</v>
      </c>
      <c r="CF27" s="15">
        <f t="shared" si="46"/>
        <v>0</v>
      </c>
      <c r="CG27" s="15">
        <f t="shared" si="47"/>
        <v>0</v>
      </c>
      <c r="CH27" s="15">
        <f t="shared" si="48"/>
        <v>0</v>
      </c>
    </row>
    <row r="28" spans="1:151" ht="11.25" customHeight="1">
      <c r="A28" s="23">
        <v>42539</v>
      </c>
      <c r="B28" s="24" t="s">
        <v>1</v>
      </c>
      <c r="C28" s="9" t="s">
        <v>1260</v>
      </c>
      <c r="D28" s="19">
        <f t="shared" si="9"/>
        <v>400</v>
      </c>
      <c r="E28" s="20">
        <v>1</v>
      </c>
      <c r="F28" s="20">
        <v>1</v>
      </c>
      <c r="G28" s="56"/>
      <c r="H28" s="56"/>
      <c r="I28" s="19">
        <f t="shared" si="10"/>
        <v>600</v>
      </c>
      <c r="J28" s="19">
        <f t="shared" si="11"/>
        <v>18</v>
      </c>
      <c r="K28" s="22"/>
      <c r="L28" s="22"/>
      <c r="M28" s="22">
        <v>1</v>
      </c>
      <c r="N28" s="22"/>
      <c r="O28" s="22">
        <v>1</v>
      </c>
      <c r="P28" s="22"/>
      <c r="Q28" s="22">
        <v>1</v>
      </c>
      <c r="R28" s="22"/>
      <c r="S28" s="22"/>
      <c r="T28" s="22">
        <v>1</v>
      </c>
      <c r="U28" s="22">
        <v>1</v>
      </c>
      <c r="V28" s="22"/>
      <c r="W28" s="22"/>
      <c r="X28" s="22"/>
      <c r="Y28" s="22"/>
      <c r="Z28" s="22">
        <v>1</v>
      </c>
      <c r="AA28" s="22">
        <v>1</v>
      </c>
      <c r="AB28" s="22">
        <v>1</v>
      </c>
      <c r="AC28" s="22"/>
      <c r="AD28" s="22">
        <v>1</v>
      </c>
      <c r="AE28" s="22">
        <v>1</v>
      </c>
      <c r="AF28" s="22"/>
      <c r="AG28" s="22">
        <v>1</v>
      </c>
      <c r="AH28" s="22"/>
      <c r="AI28" s="22"/>
      <c r="AJ28" s="22">
        <v>1</v>
      </c>
      <c r="AK28" s="22"/>
      <c r="AL28" s="22">
        <v>1</v>
      </c>
      <c r="AM28" s="22"/>
      <c r="AN28" s="22">
        <v>1</v>
      </c>
      <c r="AO28" s="22">
        <v>1</v>
      </c>
      <c r="AP28" s="22"/>
      <c r="AQ28" s="22">
        <v>1</v>
      </c>
      <c r="AR28" s="22"/>
      <c r="AS28" s="22">
        <v>1</v>
      </c>
      <c r="AT28" s="22"/>
      <c r="AU28" s="22">
        <v>1</v>
      </c>
      <c r="AX28" s="15">
        <f t="shared" si="12"/>
        <v>0</v>
      </c>
      <c r="AY28" s="15">
        <f t="shared" si="13"/>
        <v>0</v>
      </c>
      <c r="AZ28" s="15">
        <f t="shared" si="14"/>
        <v>600</v>
      </c>
      <c r="BA28" s="15">
        <f t="shared" si="15"/>
        <v>0</v>
      </c>
      <c r="BB28" s="15">
        <f t="shared" si="16"/>
        <v>600</v>
      </c>
      <c r="BC28" s="15">
        <f t="shared" si="17"/>
        <v>0</v>
      </c>
      <c r="BD28" s="15">
        <f t="shared" si="18"/>
        <v>600</v>
      </c>
      <c r="BE28" s="15">
        <f t="shared" si="19"/>
        <v>0</v>
      </c>
      <c r="BF28" s="15">
        <f t="shared" si="20"/>
        <v>0</v>
      </c>
      <c r="BG28" s="15">
        <f t="shared" si="21"/>
        <v>600</v>
      </c>
      <c r="BH28" s="15">
        <f t="shared" si="22"/>
        <v>600</v>
      </c>
      <c r="BI28" s="15">
        <f t="shared" si="23"/>
        <v>0</v>
      </c>
      <c r="BJ28" s="15">
        <f t="shared" si="24"/>
        <v>0</v>
      </c>
      <c r="BK28" s="15">
        <f t="shared" si="25"/>
        <v>0</v>
      </c>
      <c r="BL28" s="15">
        <f t="shared" si="26"/>
        <v>0</v>
      </c>
      <c r="BM28" s="15">
        <f t="shared" si="27"/>
        <v>600</v>
      </c>
      <c r="BN28" s="15">
        <f t="shared" si="28"/>
        <v>600</v>
      </c>
      <c r="BO28" s="15">
        <f t="shared" si="29"/>
        <v>600</v>
      </c>
      <c r="BP28" s="15">
        <f t="shared" si="30"/>
        <v>0</v>
      </c>
      <c r="BQ28" s="15">
        <f t="shared" si="31"/>
        <v>600</v>
      </c>
      <c r="BR28" s="15">
        <f t="shared" si="32"/>
        <v>600</v>
      </c>
      <c r="BS28" s="15">
        <f t="shared" si="33"/>
        <v>0</v>
      </c>
      <c r="BT28" s="15">
        <f t="shared" si="34"/>
        <v>600</v>
      </c>
      <c r="BU28" s="15">
        <f t="shared" si="35"/>
        <v>0</v>
      </c>
      <c r="BV28" s="15">
        <f t="shared" si="36"/>
        <v>0</v>
      </c>
      <c r="BW28" s="15">
        <f t="shared" si="37"/>
        <v>600</v>
      </c>
      <c r="BX28" s="15">
        <f t="shared" si="38"/>
        <v>0</v>
      </c>
      <c r="BY28" s="15">
        <f t="shared" si="39"/>
        <v>600</v>
      </c>
      <c r="BZ28" s="15">
        <f t="shared" si="40"/>
        <v>0</v>
      </c>
      <c r="CA28" s="15">
        <f t="shared" si="41"/>
        <v>600</v>
      </c>
      <c r="CB28" s="15">
        <f t="shared" si="42"/>
        <v>600</v>
      </c>
      <c r="CC28" s="15">
        <f t="shared" si="43"/>
        <v>0</v>
      </c>
      <c r="CD28" s="15">
        <f t="shared" si="44"/>
        <v>600</v>
      </c>
      <c r="CE28" s="15">
        <f t="shared" si="45"/>
        <v>0</v>
      </c>
      <c r="CF28" s="15">
        <f t="shared" si="46"/>
        <v>600</v>
      </c>
      <c r="CG28" s="15">
        <f t="shared" si="47"/>
        <v>0</v>
      </c>
      <c r="CH28" s="15">
        <f t="shared" si="48"/>
        <v>600</v>
      </c>
    </row>
    <row r="29" spans="1:151" ht="11.25" customHeight="1">
      <c r="A29" s="23">
        <v>42540</v>
      </c>
      <c r="B29" s="24" t="s">
        <v>1277</v>
      </c>
      <c r="C29" s="9" t="s">
        <v>1278</v>
      </c>
      <c r="D29" s="19">
        <f t="shared" si="9"/>
        <v>100</v>
      </c>
      <c r="E29" s="25"/>
      <c r="F29" s="20">
        <v>1</v>
      </c>
      <c r="G29" s="56"/>
      <c r="H29" s="56"/>
      <c r="I29" s="19">
        <f t="shared" si="10"/>
        <v>150</v>
      </c>
      <c r="J29" s="19">
        <f t="shared" si="11"/>
        <v>6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>
        <v>1</v>
      </c>
      <c r="Y29" s="22">
        <v>1</v>
      </c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>
        <v>1</v>
      </c>
      <c r="AL29" s="22"/>
      <c r="AM29" s="22">
        <v>1</v>
      </c>
      <c r="AN29" s="22"/>
      <c r="AO29" s="22"/>
      <c r="AP29" s="22">
        <v>1</v>
      </c>
      <c r="AQ29" s="22">
        <v>2</v>
      </c>
      <c r="AR29" s="22"/>
      <c r="AS29" s="22"/>
      <c r="AT29" s="22"/>
      <c r="AU29" s="22"/>
      <c r="AV29" s="46"/>
      <c r="AW29" s="46"/>
      <c r="AX29" s="15">
        <f t="shared" si="12"/>
        <v>0</v>
      </c>
      <c r="AY29" s="15">
        <f t="shared" si="13"/>
        <v>0</v>
      </c>
      <c r="AZ29" s="15">
        <f t="shared" si="14"/>
        <v>0</v>
      </c>
      <c r="BA29" s="15">
        <f t="shared" si="15"/>
        <v>0</v>
      </c>
      <c r="BB29" s="15">
        <f t="shared" si="16"/>
        <v>0</v>
      </c>
      <c r="BC29" s="15">
        <f t="shared" si="17"/>
        <v>0</v>
      </c>
      <c r="BD29" s="15">
        <f t="shared" si="18"/>
        <v>0</v>
      </c>
      <c r="BE29" s="15">
        <f t="shared" si="19"/>
        <v>0</v>
      </c>
      <c r="BF29" s="15">
        <f t="shared" si="20"/>
        <v>0</v>
      </c>
      <c r="BG29" s="15">
        <f t="shared" si="21"/>
        <v>0</v>
      </c>
      <c r="BH29" s="15">
        <f t="shared" si="22"/>
        <v>0</v>
      </c>
      <c r="BI29" s="15">
        <f t="shared" si="23"/>
        <v>0</v>
      </c>
      <c r="BJ29" s="15">
        <f t="shared" si="24"/>
        <v>0</v>
      </c>
      <c r="BK29" s="15">
        <f t="shared" si="25"/>
        <v>150</v>
      </c>
      <c r="BL29" s="15">
        <f t="shared" si="26"/>
        <v>150</v>
      </c>
      <c r="BM29" s="15">
        <f t="shared" si="27"/>
        <v>0</v>
      </c>
      <c r="BN29" s="15">
        <f t="shared" si="28"/>
        <v>0</v>
      </c>
      <c r="BO29" s="15">
        <f t="shared" si="29"/>
        <v>0</v>
      </c>
      <c r="BP29" s="15">
        <f t="shared" si="30"/>
        <v>0</v>
      </c>
      <c r="BQ29" s="15">
        <f t="shared" si="31"/>
        <v>0</v>
      </c>
      <c r="BR29" s="15">
        <f t="shared" si="32"/>
        <v>0</v>
      </c>
      <c r="BS29" s="15">
        <f t="shared" si="33"/>
        <v>0</v>
      </c>
      <c r="BT29" s="15">
        <f t="shared" si="34"/>
        <v>0</v>
      </c>
      <c r="BU29" s="15">
        <f t="shared" si="35"/>
        <v>0</v>
      </c>
      <c r="BV29" s="15">
        <f t="shared" si="36"/>
        <v>0</v>
      </c>
      <c r="BW29" s="15">
        <f t="shared" si="37"/>
        <v>0</v>
      </c>
      <c r="BX29" s="15">
        <f t="shared" si="38"/>
        <v>150</v>
      </c>
      <c r="BY29" s="15">
        <f t="shared" si="39"/>
        <v>0</v>
      </c>
      <c r="BZ29" s="15">
        <f t="shared" si="40"/>
        <v>150</v>
      </c>
      <c r="CA29" s="15">
        <f t="shared" si="41"/>
        <v>0</v>
      </c>
      <c r="CB29" s="15">
        <f t="shared" si="42"/>
        <v>0</v>
      </c>
      <c r="CC29" s="15">
        <f t="shared" si="43"/>
        <v>150</v>
      </c>
      <c r="CD29" s="15">
        <f t="shared" si="44"/>
        <v>200</v>
      </c>
      <c r="CE29" s="15">
        <f t="shared" si="45"/>
        <v>0</v>
      </c>
      <c r="CF29" s="15">
        <f t="shared" si="46"/>
        <v>0</v>
      </c>
      <c r="CG29" s="15">
        <f t="shared" si="47"/>
        <v>0</v>
      </c>
      <c r="CH29" s="15">
        <f t="shared" si="48"/>
        <v>0</v>
      </c>
      <c r="CI29" s="46"/>
      <c r="CJ29" s="46"/>
      <c r="CK29" s="46"/>
      <c r="CL29" s="46"/>
      <c r="CM29" s="46"/>
      <c r="CN29" s="58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</row>
    <row r="30" spans="1:151" ht="11.25" customHeight="1">
      <c r="A30" s="23">
        <v>42540</v>
      </c>
      <c r="B30" s="24" t="s">
        <v>1284</v>
      </c>
      <c r="C30" s="9" t="s">
        <v>1265</v>
      </c>
      <c r="D30" s="19">
        <f t="shared" si="9"/>
        <v>200</v>
      </c>
      <c r="E30" s="25"/>
      <c r="F30" s="20"/>
      <c r="G30" s="56"/>
      <c r="H30" s="56"/>
      <c r="I30" s="19">
        <f t="shared" si="10"/>
        <v>200</v>
      </c>
      <c r="J30" s="19">
        <f t="shared" si="11"/>
        <v>3</v>
      </c>
      <c r="K30" s="22"/>
      <c r="L30" s="22"/>
      <c r="M30" s="22"/>
      <c r="N30" s="22"/>
      <c r="O30" s="22"/>
      <c r="P30" s="22"/>
      <c r="Q30" s="22"/>
      <c r="R30" s="22"/>
      <c r="S30" s="22">
        <v>1</v>
      </c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>
        <v>1</v>
      </c>
      <c r="AP30" s="22"/>
      <c r="AQ30" s="22"/>
      <c r="AR30" s="22"/>
      <c r="AS30" s="22"/>
      <c r="AT30" s="22">
        <v>2</v>
      </c>
      <c r="AU30" s="22"/>
      <c r="AX30" s="15">
        <f t="shared" si="12"/>
        <v>0</v>
      </c>
      <c r="AY30" s="15">
        <f t="shared" si="13"/>
        <v>0</v>
      </c>
      <c r="AZ30" s="15">
        <f t="shared" si="14"/>
        <v>0</v>
      </c>
      <c r="BA30" s="15">
        <f t="shared" si="15"/>
        <v>0</v>
      </c>
      <c r="BB30" s="15">
        <f t="shared" si="16"/>
        <v>0</v>
      </c>
      <c r="BC30" s="15">
        <f t="shared" si="17"/>
        <v>0</v>
      </c>
      <c r="BD30" s="15">
        <f t="shared" si="18"/>
        <v>0</v>
      </c>
      <c r="BE30" s="15">
        <f t="shared" si="19"/>
        <v>0</v>
      </c>
      <c r="BF30" s="15">
        <f t="shared" si="20"/>
        <v>200</v>
      </c>
      <c r="BG30" s="15">
        <f t="shared" si="21"/>
        <v>0</v>
      </c>
      <c r="BH30" s="15">
        <f t="shared" si="22"/>
        <v>0</v>
      </c>
      <c r="BI30" s="15">
        <f t="shared" si="23"/>
        <v>0</v>
      </c>
      <c r="BJ30" s="15">
        <f t="shared" si="24"/>
        <v>0</v>
      </c>
      <c r="BK30" s="15">
        <f t="shared" si="25"/>
        <v>0</v>
      </c>
      <c r="BL30" s="15">
        <f t="shared" si="26"/>
        <v>0</v>
      </c>
      <c r="BM30" s="15">
        <f t="shared" si="27"/>
        <v>0</v>
      </c>
      <c r="BN30" s="15">
        <f t="shared" si="28"/>
        <v>0</v>
      </c>
      <c r="BO30" s="15">
        <f t="shared" si="29"/>
        <v>0</v>
      </c>
      <c r="BP30" s="15">
        <f t="shared" si="30"/>
        <v>0</v>
      </c>
      <c r="BQ30" s="15">
        <f t="shared" si="31"/>
        <v>0</v>
      </c>
      <c r="BR30" s="15">
        <f t="shared" si="32"/>
        <v>0</v>
      </c>
      <c r="BS30" s="15">
        <f t="shared" si="33"/>
        <v>0</v>
      </c>
      <c r="BT30" s="15">
        <f t="shared" si="34"/>
        <v>0</v>
      </c>
      <c r="BU30" s="15">
        <f t="shared" si="35"/>
        <v>0</v>
      </c>
      <c r="BV30" s="15">
        <f t="shared" si="36"/>
        <v>0</v>
      </c>
      <c r="BW30" s="15">
        <f t="shared" si="37"/>
        <v>0</v>
      </c>
      <c r="BX30" s="15">
        <f t="shared" si="38"/>
        <v>0</v>
      </c>
      <c r="BY30" s="15">
        <f t="shared" si="39"/>
        <v>0</v>
      </c>
      <c r="BZ30" s="15">
        <f t="shared" si="40"/>
        <v>0</v>
      </c>
      <c r="CA30" s="15">
        <f t="shared" si="41"/>
        <v>0</v>
      </c>
      <c r="CB30" s="15">
        <f t="shared" si="42"/>
        <v>200</v>
      </c>
      <c r="CC30" s="15">
        <f t="shared" si="43"/>
        <v>0</v>
      </c>
      <c r="CD30" s="15">
        <f t="shared" si="44"/>
        <v>0</v>
      </c>
      <c r="CE30" s="15">
        <f t="shared" si="45"/>
        <v>0</v>
      </c>
      <c r="CF30" s="15">
        <f t="shared" si="46"/>
        <v>0</v>
      </c>
      <c r="CG30" s="15">
        <f t="shared" si="47"/>
        <v>400</v>
      </c>
      <c r="CH30" s="15">
        <f t="shared" si="48"/>
        <v>0</v>
      </c>
    </row>
    <row r="31" spans="1:151" ht="11.25" customHeight="1">
      <c r="A31" s="23">
        <v>42547</v>
      </c>
      <c r="B31" s="24" t="s">
        <v>1306</v>
      </c>
      <c r="C31" s="9" t="s">
        <v>1260</v>
      </c>
      <c r="D31" s="19">
        <f t="shared" si="9"/>
        <v>400</v>
      </c>
      <c r="E31" s="25">
        <v>1</v>
      </c>
      <c r="F31" s="20"/>
      <c r="G31" s="56"/>
      <c r="H31" s="56"/>
      <c r="I31" s="19">
        <f t="shared" si="10"/>
        <v>500</v>
      </c>
      <c r="J31" s="19">
        <f t="shared" si="11"/>
        <v>1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>
        <v>1</v>
      </c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X31" s="15">
        <f t="shared" si="12"/>
        <v>0</v>
      </c>
      <c r="AY31" s="15">
        <f t="shared" si="13"/>
        <v>0</v>
      </c>
      <c r="AZ31" s="15">
        <f t="shared" si="14"/>
        <v>0</v>
      </c>
      <c r="BA31" s="15">
        <f t="shared" si="15"/>
        <v>0</v>
      </c>
      <c r="BB31" s="15">
        <f t="shared" si="16"/>
        <v>0</v>
      </c>
      <c r="BC31" s="15">
        <f t="shared" si="17"/>
        <v>0</v>
      </c>
      <c r="BD31" s="15">
        <f t="shared" si="18"/>
        <v>0</v>
      </c>
      <c r="BE31" s="15">
        <f t="shared" si="19"/>
        <v>0</v>
      </c>
      <c r="BF31" s="15">
        <f t="shared" si="20"/>
        <v>0</v>
      </c>
      <c r="BG31" s="15">
        <f t="shared" si="21"/>
        <v>0</v>
      </c>
      <c r="BH31" s="15">
        <f t="shared" si="22"/>
        <v>0</v>
      </c>
      <c r="BI31" s="15">
        <f t="shared" si="23"/>
        <v>0</v>
      </c>
      <c r="BJ31" s="15">
        <f t="shared" si="24"/>
        <v>0</v>
      </c>
      <c r="BK31" s="15">
        <f t="shared" si="25"/>
        <v>0</v>
      </c>
      <c r="BL31" s="15">
        <f t="shared" si="26"/>
        <v>0</v>
      </c>
      <c r="BM31" s="15">
        <f t="shared" si="27"/>
        <v>0</v>
      </c>
      <c r="BN31" s="15">
        <f t="shared" si="28"/>
        <v>0</v>
      </c>
      <c r="BO31" s="15">
        <f t="shared" si="29"/>
        <v>0</v>
      </c>
      <c r="BP31" s="15">
        <f t="shared" si="30"/>
        <v>0</v>
      </c>
      <c r="BQ31" s="15">
        <f t="shared" si="31"/>
        <v>0</v>
      </c>
      <c r="BR31" s="15">
        <f t="shared" si="32"/>
        <v>0</v>
      </c>
      <c r="BS31" s="15">
        <f t="shared" si="33"/>
        <v>0</v>
      </c>
      <c r="BT31" s="15">
        <f t="shared" si="34"/>
        <v>500</v>
      </c>
      <c r="BU31" s="15">
        <f t="shared" si="35"/>
        <v>0</v>
      </c>
      <c r="BV31" s="15">
        <f t="shared" si="36"/>
        <v>0</v>
      </c>
      <c r="BW31" s="15">
        <f t="shared" si="37"/>
        <v>0</v>
      </c>
      <c r="BX31" s="15">
        <f t="shared" si="38"/>
        <v>0</v>
      </c>
      <c r="BY31" s="15">
        <f t="shared" si="39"/>
        <v>0</v>
      </c>
      <c r="BZ31" s="15">
        <f t="shared" si="40"/>
        <v>0</v>
      </c>
      <c r="CA31" s="15">
        <f t="shared" si="41"/>
        <v>0</v>
      </c>
      <c r="CB31" s="15">
        <f t="shared" si="42"/>
        <v>0</v>
      </c>
      <c r="CC31" s="15">
        <f t="shared" si="43"/>
        <v>0</v>
      </c>
      <c r="CD31" s="15">
        <f t="shared" si="44"/>
        <v>0</v>
      </c>
      <c r="CE31" s="15">
        <f t="shared" si="45"/>
        <v>0</v>
      </c>
      <c r="CF31" s="15">
        <f t="shared" si="46"/>
        <v>0</v>
      </c>
      <c r="CG31" s="15">
        <f t="shared" si="47"/>
        <v>0</v>
      </c>
      <c r="CH31" s="15">
        <f t="shared" si="48"/>
        <v>0</v>
      </c>
    </row>
    <row r="32" spans="1:151" ht="11.25" customHeight="1">
      <c r="A32" s="23">
        <v>42547</v>
      </c>
      <c r="B32" s="24" t="s">
        <v>1335</v>
      </c>
      <c r="C32" s="9" t="s">
        <v>1256</v>
      </c>
      <c r="D32" s="19">
        <f t="shared" si="9"/>
        <v>200</v>
      </c>
      <c r="E32" s="25"/>
      <c r="F32" s="20"/>
      <c r="G32" s="56"/>
      <c r="H32" s="56"/>
      <c r="I32" s="19">
        <f t="shared" si="10"/>
        <v>200</v>
      </c>
      <c r="J32" s="19">
        <f t="shared" si="11"/>
        <v>14</v>
      </c>
      <c r="K32" s="22"/>
      <c r="L32" s="22"/>
      <c r="M32" s="22">
        <v>1</v>
      </c>
      <c r="N32" s="22">
        <v>1</v>
      </c>
      <c r="O32" s="22">
        <v>1</v>
      </c>
      <c r="P32" s="22"/>
      <c r="Q32" s="22"/>
      <c r="R32" s="22"/>
      <c r="S32" s="22"/>
      <c r="T32" s="22"/>
      <c r="U32" s="22"/>
      <c r="V32" s="22"/>
      <c r="W32" s="22"/>
      <c r="X32" s="22">
        <v>1</v>
      </c>
      <c r="Y32" s="22">
        <v>1</v>
      </c>
      <c r="Z32" s="22"/>
      <c r="AA32" s="22"/>
      <c r="AB32" s="22"/>
      <c r="AC32" s="22"/>
      <c r="AD32" s="22">
        <v>1</v>
      </c>
      <c r="AE32" s="22"/>
      <c r="AF32" s="22"/>
      <c r="AG32" s="22"/>
      <c r="AH32" s="22"/>
      <c r="AI32" s="22"/>
      <c r="AJ32" s="22">
        <v>1</v>
      </c>
      <c r="AK32" s="22">
        <v>1</v>
      </c>
      <c r="AL32" s="22">
        <v>1</v>
      </c>
      <c r="AM32" s="22"/>
      <c r="AN32" s="22"/>
      <c r="AO32" s="22"/>
      <c r="AP32" s="22">
        <v>1</v>
      </c>
      <c r="AQ32" s="22">
        <v>1</v>
      </c>
      <c r="AR32" s="22">
        <v>1</v>
      </c>
      <c r="AS32" s="22"/>
      <c r="AT32" s="22">
        <v>1</v>
      </c>
      <c r="AU32" s="22">
        <v>1</v>
      </c>
      <c r="AX32" s="15">
        <f t="shared" si="12"/>
        <v>0</v>
      </c>
      <c r="AY32" s="15">
        <f t="shared" si="13"/>
        <v>0</v>
      </c>
      <c r="AZ32" s="15">
        <f t="shared" si="14"/>
        <v>200</v>
      </c>
      <c r="BA32" s="15">
        <f t="shared" si="15"/>
        <v>200</v>
      </c>
      <c r="BB32" s="15">
        <f t="shared" si="16"/>
        <v>200</v>
      </c>
      <c r="BC32" s="15">
        <f t="shared" si="17"/>
        <v>0</v>
      </c>
      <c r="BD32" s="15">
        <f t="shared" si="18"/>
        <v>0</v>
      </c>
      <c r="BE32" s="15">
        <f t="shared" si="19"/>
        <v>0</v>
      </c>
      <c r="BF32" s="15">
        <f t="shared" si="20"/>
        <v>0</v>
      </c>
      <c r="BG32" s="15">
        <f t="shared" si="21"/>
        <v>0</v>
      </c>
      <c r="BH32" s="15">
        <f t="shared" si="22"/>
        <v>0</v>
      </c>
      <c r="BI32" s="15">
        <f t="shared" si="23"/>
        <v>0</v>
      </c>
      <c r="BJ32" s="15">
        <f t="shared" si="24"/>
        <v>0</v>
      </c>
      <c r="BK32" s="15">
        <f t="shared" si="25"/>
        <v>200</v>
      </c>
      <c r="BL32" s="15">
        <f t="shared" si="26"/>
        <v>200</v>
      </c>
      <c r="BM32" s="15">
        <f t="shared" si="27"/>
        <v>0</v>
      </c>
      <c r="BN32" s="15">
        <f t="shared" si="28"/>
        <v>0</v>
      </c>
      <c r="BO32" s="15">
        <f t="shared" si="29"/>
        <v>0</v>
      </c>
      <c r="BP32" s="15">
        <f t="shared" si="30"/>
        <v>0</v>
      </c>
      <c r="BQ32" s="15">
        <f t="shared" si="31"/>
        <v>200</v>
      </c>
      <c r="BR32" s="15">
        <f t="shared" si="32"/>
        <v>0</v>
      </c>
      <c r="BS32" s="15">
        <f t="shared" si="33"/>
        <v>0</v>
      </c>
      <c r="BT32" s="15">
        <f t="shared" si="34"/>
        <v>0</v>
      </c>
      <c r="BU32" s="15">
        <f t="shared" si="35"/>
        <v>0</v>
      </c>
      <c r="BV32" s="15">
        <f t="shared" si="36"/>
        <v>0</v>
      </c>
      <c r="BW32" s="15">
        <f t="shared" si="37"/>
        <v>200</v>
      </c>
      <c r="BX32" s="15">
        <f t="shared" si="38"/>
        <v>200</v>
      </c>
      <c r="BY32" s="15">
        <f t="shared" si="39"/>
        <v>200</v>
      </c>
      <c r="BZ32" s="15">
        <f t="shared" si="40"/>
        <v>0</v>
      </c>
      <c r="CA32" s="15">
        <f t="shared" si="41"/>
        <v>0</v>
      </c>
      <c r="CB32" s="15">
        <f t="shared" si="42"/>
        <v>0</v>
      </c>
      <c r="CC32" s="15">
        <f t="shared" si="43"/>
        <v>200</v>
      </c>
      <c r="CD32" s="15">
        <f t="shared" si="44"/>
        <v>200</v>
      </c>
      <c r="CE32" s="15">
        <f t="shared" si="45"/>
        <v>200</v>
      </c>
      <c r="CF32" s="15">
        <f t="shared" si="46"/>
        <v>0</v>
      </c>
      <c r="CG32" s="15">
        <f t="shared" si="47"/>
        <v>200</v>
      </c>
      <c r="CH32" s="15">
        <f t="shared" si="48"/>
        <v>200</v>
      </c>
    </row>
    <row r="33" spans="1:86" ht="11.25" customHeight="1">
      <c r="A33" s="23">
        <v>42547</v>
      </c>
      <c r="B33" s="24" t="s">
        <v>1336</v>
      </c>
      <c r="C33" s="9" t="s">
        <v>1260</v>
      </c>
      <c r="D33" s="19">
        <f t="shared" si="9"/>
        <v>400</v>
      </c>
      <c r="E33" s="25"/>
      <c r="F33" s="20"/>
      <c r="G33" s="56"/>
      <c r="H33" s="56"/>
      <c r="I33" s="19">
        <f>+D33+IF(E33,VLOOKUP($C33,$C$68:$I$81,3))+IF(F33,VLOOKUP($C33,$C$68:$I$81,4))+IF(G33,VLOOKUP($C33,$C$68:$I$81,5))+IF(H33,VLOOKUP($C33,$C$68:$I$81,6))</f>
        <v>400</v>
      </c>
      <c r="J33" s="19">
        <f t="shared" si="11"/>
        <v>1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>
        <v>1</v>
      </c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X33" s="15">
        <f t="shared" si="12"/>
        <v>0</v>
      </c>
      <c r="AY33" s="15">
        <f t="shared" si="13"/>
        <v>0</v>
      </c>
      <c r="AZ33" s="15">
        <f t="shared" si="14"/>
        <v>0</v>
      </c>
      <c r="BA33" s="15">
        <f t="shared" si="15"/>
        <v>0</v>
      </c>
      <c r="BB33" s="15">
        <f t="shared" si="16"/>
        <v>0</v>
      </c>
      <c r="BC33" s="15">
        <f t="shared" si="17"/>
        <v>0</v>
      </c>
      <c r="BD33" s="15">
        <f t="shared" si="18"/>
        <v>0</v>
      </c>
      <c r="BE33" s="15">
        <f t="shared" si="19"/>
        <v>0</v>
      </c>
      <c r="BF33" s="15">
        <f t="shared" si="20"/>
        <v>0</v>
      </c>
      <c r="BG33" s="15">
        <f t="shared" si="21"/>
        <v>0</v>
      </c>
      <c r="BH33" s="15">
        <f t="shared" si="22"/>
        <v>0</v>
      </c>
      <c r="BI33" s="15">
        <f t="shared" si="23"/>
        <v>0</v>
      </c>
      <c r="BJ33" s="15">
        <f t="shared" si="24"/>
        <v>0</v>
      </c>
      <c r="BK33" s="15">
        <f t="shared" si="25"/>
        <v>0</v>
      </c>
      <c r="BL33" s="15">
        <f t="shared" si="26"/>
        <v>0</v>
      </c>
      <c r="BM33" s="15">
        <f t="shared" si="27"/>
        <v>0</v>
      </c>
      <c r="BN33" s="15">
        <f t="shared" si="28"/>
        <v>0</v>
      </c>
      <c r="BO33" s="15">
        <f t="shared" si="29"/>
        <v>0</v>
      </c>
      <c r="BP33" s="15">
        <f t="shared" si="30"/>
        <v>0</v>
      </c>
      <c r="BQ33" s="15">
        <f t="shared" si="31"/>
        <v>0</v>
      </c>
      <c r="BR33" s="15">
        <f t="shared" si="32"/>
        <v>400</v>
      </c>
      <c r="BS33" s="15">
        <f t="shared" si="33"/>
        <v>0</v>
      </c>
      <c r="BT33" s="15">
        <f t="shared" si="34"/>
        <v>0</v>
      </c>
      <c r="BU33" s="15">
        <f t="shared" si="35"/>
        <v>0</v>
      </c>
      <c r="BV33" s="15">
        <f t="shared" si="36"/>
        <v>0</v>
      </c>
      <c r="BW33" s="15">
        <f t="shared" si="37"/>
        <v>0</v>
      </c>
      <c r="BX33" s="15">
        <f t="shared" si="38"/>
        <v>0</v>
      </c>
      <c r="BY33" s="15">
        <f t="shared" si="39"/>
        <v>0</v>
      </c>
      <c r="BZ33" s="15">
        <f t="shared" si="40"/>
        <v>0</v>
      </c>
      <c r="CA33" s="15">
        <f t="shared" si="41"/>
        <v>0</v>
      </c>
      <c r="CB33" s="15">
        <f t="shared" si="42"/>
        <v>0</v>
      </c>
      <c r="CC33" s="15">
        <f t="shared" si="43"/>
        <v>0</v>
      </c>
      <c r="CD33" s="15">
        <f t="shared" si="44"/>
        <v>0</v>
      </c>
      <c r="CE33" s="15">
        <f t="shared" si="45"/>
        <v>0</v>
      </c>
      <c r="CF33" s="15">
        <f t="shared" si="46"/>
        <v>0</v>
      </c>
      <c r="CG33" s="15">
        <f t="shared" si="47"/>
        <v>0</v>
      </c>
      <c r="CH33" s="15">
        <f t="shared" si="48"/>
        <v>0</v>
      </c>
    </row>
    <row r="34" spans="1:86" ht="11.25" customHeight="1">
      <c r="A34" s="23">
        <v>42550</v>
      </c>
      <c r="B34" s="24" t="s">
        <v>1307</v>
      </c>
      <c r="C34" s="9" t="s">
        <v>1256</v>
      </c>
      <c r="D34" s="19">
        <f t="shared" si="9"/>
        <v>200</v>
      </c>
      <c r="E34" s="25">
        <v>1</v>
      </c>
      <c r="F34" s="20"/>
      <c r="G34" s="56"/>
      <c r="H34" s="56"/>
      <c r="I34" s="19">
        <f t="shared" si="10"/>
        <v>250</v>
      </c>
      <c r="J34" s="19">
        <f t="shared" si="11"/>
        <v>1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>
        <v>1</v>
      </c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X34" s="15">
        <f t="shared" si="12"/>
        <v>0</v>
      </c>
      <c r="AY34" s="15">
        <f t="shared" si="13"/>
        <v>0</v>
      </c>
      <c r="AZ34" s="15">
        <f t="shared" si="14"/>
        <v>0</v>
      </c>
      <c r="BA34" s="15">
        <f t="shared" si="15"/>
        <v>0</v>
      </c>
      <c r="BB34" s="15">
        <f t="shared" si="16"/>
        <v>0</v>
      </c>
      <c r="BC34" s="15">
        <f t="shared" si="17"/>
        <v>0</v>
      </c>
      <c r="BD34" s="15">
        <f t="shared" si="18"/>
        <v>0</v>
      </c>
      <c r="BE34" s="15">
        <f t="shared" si="19"/>
        <v>0</v>
      </c>
      <c r="BF34" s="15">
        <f t="shared" si="20"/>
        <v>0</v>
      </c>
      <c r="BG34" s="15">
        <f t="shared" si="21"/>
        <v>0</v>
      </c>
      <c r="BH34" s="15">
        <f t="shared" si="22"/>
        <v>0</v>
      </c>
      <c r="BI34" s="15">
        <f t="shared" si="23"/>
        <v>0</v>
      </c>
      <c r="BJ34" s="15">
        <f t="shared" si="24"/>
        <v>0</v>
      </c>
      <c r="BK34" s="15">
        <f t="shared" si="25"/>
        <v>0</v>
      </c>
      <c r="BL34" s="15">
        <f t="shared" si="26"/>
        <v>0</v>
      </c>
      <c r="BM34" s="15">
        <f t="shared" si="27"/>
        <v>0</v>
      </c>
      <c r="BN34" s="15">
        <f t="shared" si="28"/>
        <v>0</v>
      </c>
      <c r="BO34" s="15">
        <f t="shared" si="29"/>
        <v>0</v>
      </c>
      <c r="BP34" s="15">
        <f t="shared" si="30"/>
        <v>0</v>
      </c>
      <c r="BQ34" s="15">
        <f t="shared" si="31"/>
        <v>0</v>
      </c>
      <c r="BR34" s="15">
        <f t="shared" si="32"/>
        <v>0</v>
      </c>
      <c r="BS34" s="15">
        <f t="shared" si="33"/>
        <v>0</v>
      </c>
      <c r="BT34" s="15">
        <f t="shared" si="34"/>
        <v>250</v>
      </c>
      <c r="BU34" s="15">
        <f t="shared" si="35"/>
        <v>0</v>
      </c>
      <c r="BV34" s="15">
        <f t="shared" si="36"/>
        <v>0</v>
      </c>
      <c r="BW34" s="15">
        <f t="shared" si="37"/>
        <v>0</v>
      </c>
      <c r="BX34" s="15">
        <f t="shared" si="38"/>
        <v>0</v>
      </c>
      <c r="BY34" s="15">
        <f t="shared" si="39"/>
        <v>0</v>
      </c>
      <c r="BZ34" s="15">
        <f t="shared" si="40"/>
        <v>0</v>
      </c>
      <c r="CA34" s="15">
        <f t="shared" si="41"/>
        <v>0</v>
      </c>
      <c r="CB34" s="15">
        <f t="shared" si="42"/>
        <v>0</v>
      </c>
      <c r="CC34" s="15">
        <f t="shared" si="43"/>
        <v>0</v>
      </c>
      <c r="CD34" s="15">
        <f t="shared" si="44"/>
        <v>0</v>
      </c>
      <c r="CE34" s="15">
        <f t="shared" si="45"/>
        <v>0</v>
      </c>
      <c r="CF34" s="15">
        <f t="shared" si="46"/>
        <v>0</v>
      </c>
      <c r="CG34" s="15">
        <f t="shared" si="47"/>
        <v>0</v>
      </c>
      <c r="CH34" s="15">
        <f t="shared" si="48"/>
        <v>0</v>
      </c>
    </row>
    <row r="35" spans="1:86" ht="11.25" customHeight="1">
      <c r="A35" s="23">
        <v>42553</v>
      </c>
      <c r="B35" s="24" t="s">
        <v>1308</v>
      </c>
      <c r="C35" s="9" t="s">
        <v>1278</v>
      </c>
      <c r="D35" s="19">
        <f t="shared" si="9"/>
        <v>100</v>
      </c>
      <c r="E35" s="25"/>
      <c r="F35" s="20"/>
      <c r="G35" s="56"/>
      <c r="H35" s="56"/>
      <c r="I35" s="19">
        <f t="shared" si="10"/>
        <v>100</v>
      </c>
      <c r="J35" s="19">
        <f t="shared" si="11"/>
        <v>1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>
        <v>2</v>
      </c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X35" s="15">
        <f t="shared" si="12"/>
        <v>0</v>
      </c>
      <c r="AY35" s="15">
        <f t="shared" si="13"/>
        <v>0</v>
      </c>
      <c r="AZ35" s="15">
        <f t="shared" si="14"/>
        <v>0</v>
      </c>
      <c r="BA35" s="15">
        <f t="shared" si="15"/>
        <v>0</v>
      </c>
      <c r="BB35" s="15">
        <f t="shared" si="16"/>
        <v>0</v>
      </c>
      <c r="BC35" s="15">
        <f t="shared" si="17"/>
        <v>0</v>
      </c>
      <c r="BD35" s="15">
        <f t="shared" si="18"/>
        <v>0</v>
      </c>
      <c r="BE35" s="15">
        <f t="shared" si="19"/>
        <v>0</v>
      </c>
      <c r="BF35" s="15">
        <f t="shared" si="20"/>
        <v>0</v>
      </c>
      <c r="BG35" s="15">
        <f t="shared" si="21"/>
        <v>0</v>
      </c>
      <c r="BH35" s="15">
        <f t="shared" si="22"/>
        <v>0</v>
      </c>
      <c r="BI35" s="15">
        <f t="shared" si="23"/>
        <v>0</v>
      </c>
      <c r="BJ35" s="15">
        <f t="shared" si="24"/>
        <v>0</v>
      </c>
      <c r="BK35" s="15">
        <f t="shared" si="25"/>
        <v>0</v>
      </c>
      <c r="BL35" s="15">
        <f t="shared" si="26"/>
        <v>0</v>
      </c>
      <c r="BM35" s="15">
        <f t="shared" si="27"/>
        <v>0</v>
      </c>
      <c r="BN35" s="15">
        <f t="shared" si="28"/>
        <v>0</v>
      </c>
      <c r="BO35" s="15">
        <f t="shared" si="29"/>
        <v>0</v>
      </c>
      <c r="BP35" s="15">
        <f t="shared" si="30"/>
        <v>0</v>
      </c>
      <c r="BQ35" s="15">
        <f t="shared" si="31"/>
        <v>0</v>
      </c>
      <c r="BR35" s="15">
        <f t="shared" si="32"/>
        <v>0</v>
      </c>
      <c r="BS35" s="15">
        <f t="shared" si="33"/>
        <v>0</v>
      </c>
      <c r="BT35" s="15">
        <f t="shared" si="34"/>
        <v>150</v>
      </c>
      <c r="BU35" s="15">
        <f t="shared" si="35"/>
        <v>0</v>
      </c>
      <c r="BV35" s="15">
        <f t="shared" si="36"/>
        <v>0</v>
      </c>
      <c r="BW35" s="15">
        <f t="shared" si="37"/>
        <v>0</v>
      </c>
      <c r="BX35" s="15">
        <f t="shared" si="38"/>
        <v>0</v>
      </c>
      <c r="BY35" s="15">
        <f t="shared" si="39"/>
        <v>0</v>
      </c>
      <c r="BZ35" s="15">
        <f t="shared" si="40"/>
        <v>0</v>
      </c>
      <c r="CA35" s="15">
        <f t="shared" si="41"/>
        <v>0</v>
      </c>
      <c r="CB35" s="15">
        <f t="shared" si="42"/>
        <v>0</v>
      </c>
      <c r="CC35" s="15">
        <f t="shared" si="43"/>
        <v>0</v>
      </c>
      <c r="CD35" s="15">
        <f t="shared" si="44"/>
        <v>0</v>
      </c>
      <c r="CE35" s="15">
        <f t="shared" si="45"/>
        <v>0</v>
      </c>
      <c r="CF35" s="15">
        <f t="shared" si="46"/>
        <v>0</v>
      </c>
      <c r="CG35" s="15">
        <f t="shared" si="47"/>
        <v>0</v>
      </c>
      <c r="CH35" s="15">
        <f t="shared" si="48"/>
        <v>0</v>
      </c>
    </row>
    <row r="36" spans="1:86" ht="11.25" customHeight="1">
      <c r="A36" s="23">
        <v>42554</v>
      </c>
      <c r="B36" s="24" t="s">
        <v>1282</v>
      </c>
      <c r="C36" s="9" t="s">
        <v>1260</v>
      </c>
      <c r="D36" s="19">
        <f t="shared" si="9"/>
        <v>400</v>
      </c>
      <c r="E36" s="25">
        <v>1</v>
      </c>
      <c r="F36" s="20"/>
      <c r="G36" s="56"/>
      <c r="H36" s="56">
        <v>1</v>
      </c>
      <c r="I36" s="19">
        <f t="shared" si="10"/>
        <v>800</v>
      </c>
      <c r="J36" s="19">
        <f t="shared" si="11"/>
        <v>5</v>
      </c>
      <c r="K36" s="22"/>
      <c r="L36" s="22"/>
      <c r="M36" s="22"/>
      <c r="N36" s="22"/>
      <c r="O36" s="22"/>
      <c r="P36" s="22"/>
      <c r="Q36" s="22"/>
      <c r="R36" s="22"/>
      <c r="S36" s="22">
        <v>1</v>
      </c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>
        <v>1</v>
      </c>
      <c r="AF36" s="22"/>
      <c r="AG36" s="22"/>
      <c r="AH36" s="22"/>
      <c r="AI36" s="22"/>
      <c r="AJ36" s="22"/>
      <c r="AK36" s="22"/>
      <c r="AL36" s="22"/>
      <c r="AM36" s="22"/>
      <c r="AN36" s="22"/>
      <c r="AO36" s="22">
        <v>1</v>
      </c>
      <c r="AP36" s="22"/>
      <c r="AQ36" s="22">
        <v>1</v>
      </c>
      <c r="AR36" s="22"/>
      <c r="AS36" s="22"/>
      <c r="AT36" s="22">
        <v>2</v>
      </c>
      <c r="AU36" s="22"/>
      <c r="AX36" s="15">
        <f t="shared" si="12"/>
        <v>0</v>
      </c>
      <c r="AY36" s="15">
        <f t="shared" si="13"/>
        <v>0</v>
      </c>
      <c r="AZ36" s="15">
        <f t="shared" si="14"/>
        <v>0</v>
      </c>
      <c r="BA36" s="15">
        <f t="shared" si="15"/>
        <v>0</v>
      </c>
      <c r="BB36" s="15">
        <f t="shared" si="16"/>
        <v>0</v>
      </c>
      <c r="BC36" s="15">
        <f t="shared" si="17"/>
        <v>0</v>
      </c>
      <c r="BD36" s="15">
        <f t="shared" si="18"/>
        <v>0</v>
      </c>
      <c r="BE36" s="15">
        <f t="shared" si="19"/>
        <v>0</v>
      </c>
      <c r="BF36" s="15">
        <f t="shared" si="20"/>
        <v>800</v>
      </c>
      <c r="BG36" s="15">
        <f t="shared" si="21"/>
        <v>0</v>
      </c>
      <c r="BH36" s="15">
        <f t="shared" si="22"/>
        <v>0</v>
      </c>
      <c r="BI36" s="15">
        <f t="shared" si="23"/>
        <v>0</v>
      </c>
      <c r="BJ36" s="15">
        <f t="shared" si="24"/>
        <v>0</v>
      </c>
      <c r="BK36" s="15">
        <f t="shared" si="25"/>
        <v>0</v>
      </c>
      <c r="BL36" s="15">
        <f t="shared" si="26"/>
        <v>0</v>
      </c>
      <c r="BM36" s="15">
        <f t="shared" si="27"/>
        <v>0</v>
      </c>
      <c r="BN36" s="15">
        <f t="shared" si="28"/>
        <v>0</v>
      </c>
      <c r="BO36" s="15">
        <f t="shared" si="29"/>
        <v>0</v>
      </c>
      <c r="BP36" s="15">
        <f t="shared" si="30"/>
        <v>0</v>
      </c>
      <c r="BQ36" s="15">
        <f t="shared" si="31"/>
        <v>0</v>
      </c>
      <c r="BR36" s="15">
        <f t="shared" si="32"/>
        <v>800</v>
      </c>
      <c r="BS36" s="15">
        <f t="shared" si="33"/>
        <v>0</v>
      </c>
      <c r="BT36" s="15">
        <f t="shared" si="34"/>
        <v>0</v>
      </c>
      <c r="BU36" s="15">
        <f t="shared" si="35"/>
        <v>0</v>
      </c>
      <c r="BV36" s="15">
        <f t="shared" si="36"/>
        <v>0</v>
      </c>
      <c r="BW36" s="15">
        <f t="shared" si="37"/>
        <v>0</v>
      </c>
      <c r="BX36" s="15">
        <f t="shared" si="38"/>
        <v>0</v>
      </c>
      <c r="BY36" s="15">
        <f t="shared" si="39"/>
        <v>0</v>
      </c>
      <c r="BZ36" s="15">
        <f t="shared" si="40"/>
        <v>0</v>
      </c>
      <c r="CA36" s="15">
        <f t="shared" si="41"/>
        <v>0</v>
      </c>
      <c r="CB36" s="15">
        <f t="shared" si="42"/>
        <v>800</v>
      </c>
      <c r="CC36" s="15">
        <f t="shared" si="43"/>
        <v>0</v>
      </c>
      <c r="CD36" s="15">
        <f t="shared" si="44"/>
        <v>800</v>
      </c>
      <c r="CE36" s="15">
        <f t="shared" si="45"/>
        <v>0</v>
      </c>
      <c r="CF36" s="15">
        <f t="shared" si="46"/>
        <v>0</v>
      </c>
      <c r="CG36" s="15">
        <f t="shared" si="47"/>
        <v>1000</v>
      </c>
      <c r="CH36" s="15">
        <f t="shared" si="48"/>
        <v>0</v>
      </c>
    </row>
    <row r="37" spans="1:86" ht="11.25" customHeight="1">
      <c r="A37" s="23">
        <v>42560</v>
      </c>
      <c r="B37" s="24" t="s">
        <v>1241</v>
      </c>
      <c r="C37" s="9" t="s">
        <v>1261</v>
      </c>
      <c r="D37" s="19">
        <f t="shared" si="9"/>
        <v>600</v>
      </c>
      <c r="E37" s="20">
        <v>1</v>
      </c>
      <c r="F37" s="20">
        <v>1</v>
      </c>
      <c r="G37" s="56">
        <v>1</v>
      </c>
      <c r="H37" s="56">
        <v>1</v>
      </c>
      <c r="I37" s="19">
        <f t="shared" si="10"/>
        <v>1400</v>
      </c>
      <c r="J37" s="19">
        <f t="shared" si="11"/>
        <v>3</v>
      </c>
      <c r="K37" s="22"/>
      <c r="L37" s="22"/>
      <c r="M37" s="22">
        <v>1</v>
      </c>
      <c r="N37" s="22"/>
      <c r="O37" s="22"/>
      <c r="P37" s="22"/>
      <c r="Q37" s="22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>
        <v>1</v>
      </c>
      <c r="AR37" s="22"/>
      <c r="AS37" s="22"/>
      <c r="AT37" s="22"/>
      <c r="AU37" s="22"/>
      <c r="AX37" s="15">
        <f t="shared" ref="AX37:AX63" si="49">IF(K37=1,$I37,IF(K37=2,$I37+VLOOKUP($C37,$C$68:$I$81,7),IF(K37=0,0)))</f>
        <v>0</v>
      </c>
      <c r="AY37" s="15">
        <f t="shared" si="13"/>
        <v>0</v>
      </c>
      <c r="AZ37" s="15">
        <f t="shared" si="14"/>
        <v>1400</v>
      </c>
      <c r="BA37" s="15">
        <f t="shared" si="15"/>
        <v>0</v>
      </c>
      <c r="BB37" s="15">
        <f t="shared" si="16"/>
        <v>0</v>
      </c>
      <c r="BC37" s="15">
        <f t="shared" si="17"/>
        <v>0</v>
      </c>
      <c r="BD37" s="15">
        <f t="shared" si="18"/>
        <v>1400</v>
      </c>
      <c r="BE37" s="15">
        <f t="shared" si="19"/>
        <v>0</v>
      </c>
      <c r="BF37" s="15">
        <f t="shared" si="20"/>
        <v>0</v>
      </c>
      <c r="BG37" s="15">
        <f t="shared" si="21"/>
        <v>0</v>
      </c>
      <c r="BH37" s="15">
        <f t="shared" si="22"/>
        <v>0</v>
      </c>
      <c r="BI37" s="15">
        <f t="shared" si="23"/>
        <v>0</v>
      </c>
      <c r="BJ37" s="15">
        <f t="shared" si="24"/>
        <v>0</v>
      </c>
      <c r="BK37" s="15">
        <f t="shared" si="25"/>
        <v>0</v>
      </c>
      <c r="BL37" s="15">
        <f t="shared" si="26"/>
        <v>0</v>
      </c>
      <c r="BM37" s="15">
        <f t="shared" si="27"/>
        <v>0</v>
      </c>
      <c r="BN37" s="15">
        <f t="shared" si="28"/>
        <v>0</v>
      </c>
      <c r="BO37" s="15">
        <f t="shared" si="29"/>
        <v>0</v>
      </c>
      <c r="BP37" s="15">
        <f t="shared" si="30"/>
        <v>0</v>
      </c>
      <c r="BQ37" s="15">
        <f t="shared" si="31"/>
        <v>0</v>
      </c>
      <c r="BR37" s="15">
        <f t="shared" si="32"/>
        <v>0</v>
      </c>
      <c r="BS37" s="15">
        <f t="shared" si="33"/>
        <v>0</v>
      </c>
      <c r="BT37" s="15">
        <f t="shared" si="34"/>
        <v>0</v>
      </c>
      <c r="BU37" s="15">
        <f t="shared" si="35"/>
        <v>0</v>
      </c>
      <c r="BV37" s="15">
        <f t="shared" si="36"/>
        <v>0</v>
      </c>
      <c r="BW37" s="15">
        <f t="shared" si="37"/>
        <v>0</v>
      </c>
      <c r="BX37" s="15">
        <f t="shared" si="38"/>
        <v>0</v>
      </c>
      <c r="BY37" s="15">
        <f t="shared" si="39"/>
        <v>0</v>
      </c>
      <c r="BZ37" s="15">
        <f t="shared" si="40"/>
        <v>0</v>
      </c>
      <c r="CA37" s="15">
        <f t="shared" si="41"/>
        <v>0</v>
      </c>
      <c r="CB37" s="15">
        <f t="shared" si="42"/>
        <v>0</v>
      </c>
      <c r="CC37" s="15">
        <f t="shared" si="43"/>
        <v>0</v>
      </c>
      <c r="CD37" s="15">
        <f t="shared" si="44"/>
        <v>1400</v>
      </c>
      <c r="CE37" s="15">
        <f t="shared" si="45"/>
        <v>0</v>
      </c>
      <c r="CF37" s="15">
        <f t="shared" si="46"/>
        <v>0</v>
      </c>
      <c r="CG37" s="15">
        <f t="shared" si="47"/>
        <v>0</v>
      </c>
      <c r="CH37" s="15">
        <f t="shared" si="48"/>
        <v>0</v>
      </c>
    </row>
    <row r="38" spans="1:86" ht="11.25" customHeight="1">
      <c r="A38" s="23">
        <v>42561</v>
      </c>
      <c r="B38" s="24" t="s">
        <v>1242</v>
      </c>
      <c r="C38" s="8" t="s">
        <v>1256</v>
      </c>
      <c r="D38" s="19">
        <f t="shared" si="9"/>
        <v>200</v>
      </c>
      <c r="E38" s="20">
        <v>1</v>
      </c>
      <c r="F38" s="20">
        <v>1</v>
      </c>
      <c r="G38" s="56"/>
      <c r="H38" s="56"/>
      <c r="I38" s="19">
        <f t="shared" si="10"/>
        <v>300</v>
      </c>
      <c r="J38" s="19">
        <f t="shared" si="11"/>
        <v>18</v>
      </c>
      <c r="K38" s="22"/>
      <c r="L38" s="22"/>
      <c r="M38" s="22">
        <v>1</v>
      </c>
      <c r="N38" s="22"/>
      <c r="O38" s="22">
        <v>1</v>
      </c>
      <c r="P38" s="22"/>
      <c r="Q38" s="22"/>
      <c r="R38" s="22"/>
      <c r="S38" s="22">
        <v>2</v>
      </c>
      <c r="T38" s="22">
        <v>1</v>
      </c>
      <c r="U38" s="22"/>
      <c r="V38" s="22"/>
      <c r="W38" s="22">
        <v>1</v>
      </c>
      <c r="X38" s="22"/>
      <c r="Y38" s="22">
        <v>1</v>
      </c>
      <c r="Z38" s="22">
        <v>1</v>
      </c>
      <c r="AA38" s="22">
        <v>1</v>
      </c>
      <c r="AB38" s="22">
        <v>1</v>
      </c>
      <c r="AC38" s="22"/>
      <c r="AD38" s="22"/>
      <c r="AE38" s="22"/>
      <c r="AF38" s="22"/>
      <c r="AG38" s="22">
        <v>1</v>
      </c>
      <c r="AH38" s="22"/>
      <c r="AI38" s="22"/>
      <c r="AJ38" s="22">
        <v>1</v>
      </c>
      <c r="AK38" s="22">
        <v>1</v>
      </c>
      <c r="AL38" s="22">
        <v>1</v>
      </c>
      <c r="AM38" s="22"/>
      <c r="AN38" s="22">
        <v>1</v>
      </c>
      <c r="AO38" s="22">
        <v>1</v>
      </c>
      <c r="AP38" s="22"/>
      <c r="AQ38" s="22">
        <v>1</v>
      </c>
      <c r="AR38" s="22">
        <v>1</v>
      </c>
      <c r="AS38" s="22">
        <v>1</v>
      </c>
      <c r="AT38" s="22"/>
      <c r="AU38" s="22"/>
      <c r="AX38" s="15">
        <f t="shared" si="49"/>
        <v>0</v>
      </c>
      <c r="AY38" s="15">
        <f t="shared" si="13"/>
        <v>0</v>
      </c>
      <c r="AZ38" s="15">
        <f t="shared" si="14"/>
        <v>300</v>
      </c>
      <c r="BA38" s="15">
        <f t="shared" si="15"/>
        <v>0</v>
      </c>
      <c r="BB38" s="15">
        <f t="shared" si="16"/>
        <v>300</v>
      </c>
      <c r="BC38" s="15">
        <f t="shared" si="17"/>
        <v>0</v>
      </c>
      <c r="BD38" s="15">
        <f t="shared" si="18"/>
        <v>0</v>
      </c>
      <c r="BE38" s="15">
        <f t="shared" si="19"/>
        <v>0</v>
      </c>
      <c r="BF38" s="15">
        <f t="shared" si="20"/>
        <v>400</v>
      </c>
      <c r="BG38" s="15">
        <f t="shared" si="21"/>
        <v>300</v>
      </c>
      <c r="BH38" s="15">
        <f t="shared" si="22"/>
        <v>0</v>
      </c>
      <c r="BI38" s="15">
        <f t="shared" si="23"/>
        <v>0</v>
      </c>
      <c r="BJ38" s="15">
        <f t="shared" si="24"/>
        <v>300</v>
      </c>
      <c r="BK38" s="15">
        <f t="shared" si="25"/>
        <v>0</v>
      </c>
      <c r="BL38" s="15">
        <f t="shared" si="26"/>
        <v>300</v>
      </c>
      <c r="BM38" s="15">
        <f t="shared" si="27"/>
        <v>300</v>
      </c>
      <c r="BN38" s="15">
        <f t="shared" si="28"/>
        <v>300</v>
      </c>
      <c r="BO38" s="15">
        <f t="shared" si="29"/>
        <v>300</v>
      </c>
      <c r="BP38" s="15">
        <f t="shared" si="30"/>
        <v>0</v>
      </c>
      <c r="BQ38" s="15">
        <f t="shared" si="31"/>
        <v>0</v>
      </c>
      <c r="BR38" s="15">
        <f t="shared" si="32"/>
        <v>0</v>
      </c>
      <c r="BS38" s="15">
        <f t="shared" si="33"/>
        <v>0</v>
      </c>
      <c r="BT38" s="15">
        <f t="shared" si="34"/>
        <v>300</v>
      </c>
      <c r="BU38" s="15">
        <f t="shared" si="35"/>
        <v>0</v>
      </c>
      <c r="BV38" s="15">
        <f t="shared" si="36"/>
        <v>0</v>
      </c>
      <c r="BW38" s="15">
        <f t="shared" si="37"/>
        <v>300</v>
      </c>
      <c r="BX38" s="15">
        <f t="shared" si="38"/>
        <v>300</v>
      </c>
      <c r="BY38" s="15">
        <f t="shared" si="39"/>
        <v>300</v>
      </c>
      <c r="BZ38" s="15">
        <f t="shared" si="40"/>
        <v>0</v>
      </c>
      <c r="CA38" s="15">
        <f t="shared" si="41"/>
        <v>300</v>
      </c>
      <c r="CB38" s="15">
        <f t="shared" si="42"/>
        <v>300</v>
      </c>
      <c r="CC38" s="15">
        <f t="shared" si="43"/>
        <v>0</v>
      </c>
      <c r="CD38" s="15">
        <f t="shared" si="44"/>
        <v>300</v>
      </c>
      <c r="CE38" s="15">
        <f t="shared" si="45"/>
        <v>300</v>
      </c>
      <c r="CF38" s="15">
        <f t="shared" si="46"/>
        <v>300</v>
      </c>
      <c r="CG38" s="15">
        <f t="shared" si="47"/>
        <v>0</v>
      </c>
      <c r="CH38" s="15">
        <f t="shared" si="48"/>
        <v>0</v>
      </c>
    </row>
    <row r="39" spans="1:86" ht="11.25" customHeight="1">
      <c r="A39" s="23">
        <v>42561</v>
      </c>
      <c r="B39" s="24" t="s">
        <v>1319</v>
      </c>
      <c r="C39" s="9" t="s">
        <v>1256</v>
      </c>
      <c r="D39" s="19">
        <f t="shared" si="9"/>
        <v>200</v>
      </c>
      <c r="E39" s="25">
        <v>1</v>
      </c>
      <c r="F39" s="20"/>
      <c r="G39" s="56"/>
      <c r="H39" s="56"/>
      <c r="I39" s="19">
        <f t="shared" si="10"/>
        <v>250</v>
      </c>
      <c r="J39" s="19">
        <f t="shared" si="11"/>
        <v>1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>
        <v>1</v>
      </c>
      <c r="AQ39" s="22"/>
      <c r="AR39" s="22"/>
      <c r="AS39" s="22"/>
      <c r="AT39" s="22"/>
      <c r="AU39" s="22"/>
      <c r="AX39" s="15">
        <f t="shared" si="49"/>
        <v>0</v>
      </c>
      <c r="AY39" s="15">
        <f t="shared" si="13"/>
        <v>0</v>
      </c>
      <c r="AZ39" s="15">
        <f t="shared" si="14"/>
        <v>0</v>
      </c>
      <c r="BA39" s="15">
        <f t="shared" si="15"/>
        <v>0</v>
      </c>
      <c r="BB39" s="15">
        <f t="shared" si="16"/>
        <v>0</v>
      </c>
      <c r="BC39" s="15">
        <f t="shared" si="17"/>
        <v>0</v>
      </c>
      <c r="BD39" s="15">
        <f t="shared" si="18"/>
        <v>0</v>
      </c>
      <c r="BE39" s="15">
        <f t="shared" si="19"/>
        <v>0</v>
      </c>
      <c r="BF39" s="15">
        <f t="shared" si="20"/>
        <v>0</v>
      </c>
      <c r="BG39" s="15">
        <f t="shared" si="21"/>
        <v>0</v>
      </c>
      <c r="BH39" s="15">
        <f t="shared" si="22"/>
        <v>0</v>
      </c>
      <c r="BI39" s="15">
        <f t="shared" si="23"/>
        <v>0</v>
      </c>
      <c r="BJ39" s="15">
        <f t="shared" si="24"/>
        <v>0</v>
      </c>
      <c r="BK39" s="15">
        <f t="shared" si="25"/>
        <v>0</v>
      </c>
      <c r="BL39" s="15">
        <f t="shared" si="26"/>
        <v>0</v>
      </c>
      <c r="BM39" s="15">
        <f t="shared" si="27"/>
        <v>0</v>
      </c>
      <c r="BN39" s="15">
        <f t="shared" si="28"/>
        <v>0</v>
      </c>
      <c r="BO39" s="15">
        <f t="shared" si="29"/>
        <v>0</v>
      </c>
      <c r="BP39" s="15">
        <f t="shared" si="30"/>
        <v>0</v>
      </c>
      <c r="BQ39" s="15">
        <f t="shared" si="31"/>
        <v>0</v>
      </c>
      <c r="BR39" s="15">
        <f t="shared" si="32"/>
        <v>0</v>
      </c>
      <c r="BS39" s="15">
        <f t="shared" si="33"/>
        <v>0</v>
      </c>
      <c r="BT39" s="15">
        <f t="shared" si="34"/>
        <v>0</v>
      </c>
      <c r="BU39" s="15">
        <f t="shared" si="35"/>
        <v>0</v>
      </c>
      <c r="BV39" s="15">
        <f t="shared" si="36"/>
        <v>0</v>
      </c>
      <c r="BW39" s="15">
        <f t="shared" si="37"/>
        <v>0</v>
      </c>
      <c r="BX39" s="15">
        <f t="shared" si="38"/>
        <v>0</v>
      </c>
      <c r="BY39" s="15">
        <f t="shared" si="39"/>
        <v>0</v>
      </c>
      <c r="BZ39" s="15">
        <f t="shared" si="40"/>
        <v>0</v>
      </c>
      <c r="CA39" s="15">
        <f t="shared" si="41"/>
        <v>0</v>
      </c>
      <c r="CB39" s="15">
        <f t="shared" si="42"/>
        <v>0</v>
      </c>
      <c r="CC39" s="15">
        <f t="shared" si="43"/>
        <v>250</v>
      </c>
      <c r="CD39" s="15">
        <f t="shared" si="44"/>
        <v>0</v>
      </c>
      <c r="CE39" s="15">
        <f t="shared" si="45"/>
        <v>0</v>
      </c>
      <c r="CF39" s="15">
        <f t="shared" si="46"/>
        <v>0</v>
      </c>
      <c r="CG39" s="15">
        <f t="shared" si="47"/>
        <v>0</v>
      </c>
      <c r="CH39" s="15">
        <f t="shared" si="48"/>
        <v>0</v>
      </c>
    </row>
    <row r="40" spans="1:86" ht="11.25" customHeight="1">
      <c r="A40" s="23">
        <v>42568</v>
      </c>
      <c r="B40" s="24" t="s">
        <v>1301</v>
      </c>
      <c r="C40" s="9" t="s">
        <v>1256</v>
      </c>
      <c r="D40" s="19">
        <f t="shared" ref="D40:D63" si="50">VLOOKUP($C40,$C$68:$I$81,2)</f>
        <v>200</v>
      </c>
      <c r="E40" s="25">
        <v>1</v>
      </c>
      <c r="F40" s="20"/>
      <c r="G40" s="56"/>
      <c r="H40" s="56"/>
      <c r="I40" s="19">
        <f t="shared" ref="I40:I63" si="51">+D40+IF(E40,VLOOKUP($C40,$C$68:$I$81,3))+IF(F40,VLOOKUP($C40,$C$68:$I$81,4))+IF(G40,VLOOKUP($C40,$C$68:$I$81,5))+IF(H40,VLOOKUP($C40,$C$68:$I$81,6))</f>
        <v>250</v>
      </c>
      <c r="J40" s="19">
        <f t="shared" si="11"/>
        <v>4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>
        <v>1</v>
      </c>
      <c r="AE40" s="22">
        <v>2</v>
      </c>
      <c r="AF40" s="22">
        <v>1</v>
      </c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>
        <v>1</v>
      </c>
      <c r="AR40" s="22"/>
      <c r="AS40" s="22"/>
      <c r="AT40" s="22"/>
      <c r="AU40" s="22"/>
      <c r="AX40" s="15">
        <f t="shared" si="49"/>
        <v>0</v>
      </c>
      <c r="AY40" s="15">
        <f t="shared" si="13"/>
        <v>0</v>
      </c>
      <c r="AZ40" s="15">
        <f t="shared" si="14"/>
        <v>0</v>
      </c>
      <c r="BA40" s="15">
        <f t="shared" si="15"/>
        <v>0</v>
      </c>
      <c r="BB40" s="15">
        <f t="shared" si="16"/>
        <v>0</v>
      </c>
      <c r="BC40" s="15">
        <f t="shared" si="17"/>
        <v>0</v>
      </c>
      <c r="BD40" s="15">
        <f t="shared" si="18"/>
        <v>0</v>
      </c>
      <c r="BE40" s="15">
        <f t="shared" si="19"/>
        <v>0</v>
      </c>
      <c r="BF40" s="15">
        <f t="shared" si="20"/>
        <v>0</v>
      </c>
      <c r="BG40" s="15">
        <f t="shared" si="21"/>
        <v>0</v>
      </c>
      <c r="BH40" s="15">
        <f t="shared" si="22"/>
        <v>0</v>
      </c>
      <c r="BI40" s="15">
        <f t="shared" si="23"/>
        <v>0</v>
      </c>
      <c r="BJ40" s="15">
        <f t="shared" si="24"/>
        <v>0</v>
      </c>
      <c r="BK40" s="15">
        <f t="shared" si="25"/>
        <v>0</v>
      </c>
      <c r="BL40" s="15">
        <f t="shared" si="26"/>
        <v>0</v>
      </c>
      <c r="BM40" s="15">
        <f t="shared" si="27"/>
        <v>0</v>
      </c>
      <c r="BN40" s="15">
        <f t="shared" si="28"/>
        <v>0</v>
      </c>
      <c r="BO40" s="15">
        <f t="shared" si="29"/>
        <v>0</v>
      </c>
      <c r="BP40" s="15">
        <f t="shared" si="30"/>
        <v>0</v>
      </c>
      <c r="BQ40" s="15">
        <f t="shared" si="31"/>
        <v>250</v>
      </c>
      <c r="BR40" s="15">
        <f t="shared" si="32"/>
        <v>350</v>
      </c>
      <c r="BS40" s="15">
        <f t="shared" si="33"/>
        <v>250</v>
      </c>
      <c r="BT40" s="15">
        <f t="shared" si="34"/>
        <v>0</v>
      </c>
      <c r="BU40" s="15">
        <f t="shared" si="35"/>
        <v>0</v>
      </c>
      <c r="BV40" s="15">
        <f t="shared" si="36"/>
        <v>0</v>
      </c>
      <c r="BW40" s="15">
        <f t="shared" si="37"/>
        <v>0</v>
      </c>
      <c r="BX40" s="15">
        <f t="shared" si="38"/>
        <v>0</v>
      </c>
      <c r="BY40" s="15">
        <f t="shared" si="39"/>
        <v>0</v>
      </c>
      <c r="BZ40" s="15">
        <f t="shared" si="40"/>
        <v>0</v>
      </c>
      <c r="CA40" s="15">
        <f t="shared" si="41"/>
        <v>0</v>
      </c>
      <c r="CB40" s="15">
        <f t="shared" si="42"/>
        <v>0</v>
      </c>
      <c r="CC40" s="15">
        <f t="shared" si="43"/>
        <v>0</v>
      </c>
      <c r="CD40" s="15">
        <f t="shared" si="44"/>
        <v>250</v>
      </c>
      <c r="CE40" s="15">
        <f t="shared" si="45"/>
        <v>0</v>
      </c>
      <c r="CF40" s="15">
        <f t="shared" si="46"/>
        <v>0</v>
      </c>
      <c r="CG40" s="15">
        <f t="shared" si="47"/>
        <v>0</v>
      </c>
      <c r="CH40" s="15">
        <f t="shared" si="48"/>
        <v>0</v>
      </c>
    </row>
    <row r="41" spans="1:86" ht="11.25" customHeight="1">
      <c r="A41" s="23">
        <v>42575</v>
      </c>
      <c r="B41" s="24" t="s">
        <v>1239</v>
      </c>
      <c r="C41" s="8" t="s">
        <v>1256</v>
      </c>
      <c r="D41" s="19">
        <f t="shared" si="50"/>
        <v>200</v>
      </c>
      <c r="E41" s="20">
        <v>1</v>
      </c>
      <c r="F41" s="20"/>
      <c r="G41" s="56"/>
      <c r="H41" s="56"/>
      <c r="I41" s="19">
        <f t="shared" si="51"/>
        <v>250</v>
      </c>
      <c r="J41" s="19">
        <f t="shared" si="11"/>
        <v>1</v>
      </c>
      <c r="K41" s="22">
        <v>1</v>
      </c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X41" s="15">
        <f t="shared" si="49"/>
        <v>250</v>
      </c>
      <c r="AY41" s="15">
        <f t="shared" si="13"/>
        <v>0</v>
      </c>
      <c r="AZ41" s="15">
        <f t="shared" si="14"/>
        <v>0</v>
      </c>
      <c r="BA41" s="15">
        <f t="shared" si="15"/>
        <v>0</v>
      </c>
      <c r="BB41" s="15">
        <f t="shared" si="16"/>
        <v>0</v>
      </c>
      <c r="BC41" s="15">
        <f t="shared" si="17"/>
        <v>0</v>
      </c>
      <c r="BD41" s="15">
        <f t="shared" si="18"/>
        <v>0</v>
      </c>
      <c r="BE41" s="15">
        <f t="shared" si="19"/>
        <v>0</v>
      </c>
      <c r="BF41" s="15">
        <f t="shared" si="20"/>
        <v>0</v>
      </c>
      <c r="BG41" s="15">
        <f t="shared" si="21"/>
        <v>0</v>
      </c>
      <c r="BH41" s="15">
        <f t="shared" si="22"/>
        <v>0</v>
      </c>
      <c r="BI41" s="15">
        <f t="shared" si="23"/>
        <v>0</v>
      </c>
      <c r="BJ41" s="15">
        <f t="shared" si="24"/>
        <v>0</v>
      </c>
      <c r="BK41" s="15">
        <f t="shared" si="25"/>
        <v>0</v>
      </c>
      <c r="BL41" s="15">
        <f t="shared" si="26"/>
        <v>0</v>
      </c>
      <c r="BM41" s="15">
        <f t="shared" si="27"/>
        <v>0</v>
      </c>
      <c r="BN41" s="15">
        <f t="shared" si="28"/>
        <v>0</v>
      </c>
      <c r="BO41" s="15">
        <f t="shared" si="29"/>
        <v>0</v>
      </c>
      <c r="BP41" s="15">
        <f t="shared" si="30"/>
        <v>0</v>
      </c>
      <c r="BQ41" s="15">
        <f t="shared" si="31"/>
        <v>0</v>
      </c>
      <c r="BR41" s="15">
        <f t="shared" si="32"/>
        <v>0</v>
      </c>
      <c r="BS41" s="15">
        <f t="shared" si="33"/>
        <v>0</v>
      </c>
      <c r="BT41" s="15">
        <f t="shared" si="34"/>
        <v>0</v>
      </c>
      <c r="BU41" s="15">
        <f t="shared" si="35"/>
        <v>0</v>
      </c>
      <c r="BV41" s="15">
        <f t="shared" si="36"/>
        <v>0</v>
      </c>
      <c r="BW41" s="15">
        <f t="shared" si="37"/>
        <v>0</v>
      </c>
      <c r="BX41" s="15">
        <f t="shared" si="38"/>
        <v>0</v>
      </c>
      <c r="BY41" s="15">
        <f t="shared" si="39"/>
        <v>0</v>
      </c>
      <c r="BZ41" s="15">
        <f t="shared" si="40"/>
        <v>0</v>
      </c>
      <c r="CA41" s="15">
        <f t="shared" si="41"/>
        <v>0</v>
      </c>
      <c r="CB41" s="15">
        <f t="shared" si="42"/>
        <v>0</v>
      </c>
      <c r="CC41" s="15">
        <f t="shared" si="43"/>
        <v>0</v>
      </c>
      <c r="CD41" s="15">
        <f t="shared" si="44"/>
        <v>0</v>
      </c>
      <c r="CE41" s="15">
        <f t="shared" si="45"/>
        <v>0</v>
      </c>
      <c r="CF41" s="15">
        <f t="shared" si="46"/>
        <v>0</v>
      </c>
      <c r="CG41" s="15">
        <f t="shared" si="47"/>
        <v>0</v>
      </c>
      <c r="CH41" s="15">
        <f t="shared" si="48"/>
        <v>0</v>
      </c>
    </row>
    <row r="42" spans="1:86" ht="11.25" customHeight="1">
      <c r="A42" s="23">
        <v>42575</v>
      </c>
      <c r="B42" s="24" t="s">
        <v>1304</v>
      </c>
      <c r="C42" s="9" t="s">
        <v>1260</v>
      </c>
      <c r="D42" s="19">
        <f t="shared" si="50"/>
        <v>400</v>
      </c>
      <c r="E42" s="25">
        <v>1</v>
      </c>
      <c r="F42" s="20"/>
      <c r="G42" s="56"/>
      <c r="H42" s="56"/>
      <c r="I42" s="19">
        <f t="shared" si="51"/>
        <v>500</v>
      </c>
      <c r="J42" s="19">
        <f t="shared" si="11"/>
        <v>4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>
        <v>1</v>
      </c>
      <c r="AG42" s="22">
        <v>1</v>
      </c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>
        <v>1</v>
      </c>
      <c r="AS42" s="22">
        <v>1</v>
      </c>
      <c r="AT42" s="22"/>
      <c r="AU42" s="22"/>
      <c r="AX42" s="15">
        <f t="shared" si="49"/>
        <v>0</v>
      </c>
      <c r="AY42" s="15">
        <f t="shared" si="13"/>
        <v>0</v>
      </c>
      <c r="AZ42" s="15">
        <f t="shared" si="14"/>
        <v>0</v>
      </c>
      <c r="BA42" s="15">
        <f t="shared" si="15"/>
        <v>0</v>
      </c>
      <c r="BB42" s="15">
        <f t="shared" si="16"/>
        <v>0</v>
      </c>
      <c r="BC42" s="15">
        <f t="shared" si="17"/>
        <v>0</v>
      </c>
      <c r="BD42" s="15">
        <f t="shared" si="18"/>
        <v>0</v>
      </c>
      <c r="BE42" s="15">
        <f t="shared" si="19"/>
        <v>0</v>
      </c>
      <c r="BF42" s="15">
        <f t="shared" si="20"/>
        <v>0</v>
      </c>
      <c r="BG42" s="15">
        <f t="shared" si="21"/>
        <v>0</v>
      </c>
      <c r="BH42" s="15">
        <f t="shared" si="22"/>
        <v>0</v>
      </c>
      <c r="BI42" s="15">
        <f t="shared" si="23"/>
        <v>0</v>
      </c>
      <c r="BJ42" s="15">
        <f t="shared" si="24"/>
        <v>0</v>
      </c>
      <c r="BK42" s="15">
        <f t="shared" si="25"/>
        <v>0</v>
      </c>
      <c r="BL42" s="15">
        <f t="shared" si="26"/>
        <v>0</v>
      </c>
      <c r="BM42" s="15">
        <f t="shared" si="27"/>
        <v>0</v>
      </c>
      <c r="BN42" s="15">
        <f t="shared" si="28"/>
        <v>0</v>
      </c>
      <c r="BO42" s="15">
        <f t="shared" si="29"/>
        <v>0</v>
      </c>
      <c r="BP42" s="15">
        <f t="shared" si="30"/>
        <v>0</v>
      </c>
      <c r="BQ42" s="15">
        <f t="shared" si="31"/>
        <v>0</v>
      </c>
      <c r="BR42" s="15">
        <f t="shared" si="32"/>
        <v>0</v>
      </c>
      <c r="BS42" s="15">
        <f t="shared" si="33"/>
        <v>500</v>
      </c>
      <c r="BT42" s="15">
        <f t="shared" si="34"/>
        <v>500</v>
      </c>
      <c r="BU42" s="15">
        <f t="shared" si="35"/>
        <v>0</v>
      </c>
      <c r="BV42" s="15">
        <f t="shared" si="36"/>
        <v>0</v>
      </c>
      <c r="BW42" s="15">
        <f t="shared" si="37"/>
        <v>0</v>
      </c>
      <c r="BX42" s="15">
        <f t="shared" si="38"/>
        <v>0</v>
      </c>
      <c r="BY42" s="15">
        <f t="shared" si="39"/>
        <v>0</v>
      </c>
      <c r="BZ42" s="15">
        <f t="shared" si="40"/>
        <v>0</v>
      </c>
      <c r="CA42" s="15">
        <f t="shared" si="41"/>
        <v>0</v>
      </c>
      <c r="CB42" s="15">
        <f t="shared" si="42"/>
        <v>0</v>
      </c>
      <c r="CC42" s="15">
        <f t="shared" si="43"/>
        <v>0</v>
      </c>
      <c r="CD42" s="15">
        <f t="shared" si="44"/>
        <v>0</v>
      </c>
      <c r="CE42" s="15">
        <f t="shared" si="45"/>
        <v>500</v>
      </c>
      <c r="CF42" s="15">
        <f t="shared" si="46"/>
        <v>500</v>
      </c>
      <c r="CG42" s="15">
        <f t="shared" si="47"/>
        <v>0</v>
      </c>
      <c r="CH42" s="15">
        <f t="shared" si="48"/>
        <v>0</v>
      </c>
    </row>
    <row r="43" spans="1:86" ht="11.25" customHeight="1">
      <c r="A43" s="23">
        <v>42589</v>
      </c>
      <c r="B43" s="24" t="s">
        <v>1243</v>
      </c>
      <c r="C43" s="9" t="s">
        <v>1260</v>
      </c>
      <c r="D43" s="19">
        <f t="shared" si="50"/>
        <v>400</v>
      </c>
      <c r="E43" s="20">
        <v>1</v>
      </c>
      <c r="F43" s="20"/>
      <c r="G43" s="56"/>
      <c r="H43" s="56"/>
      <c r="I43" s="19">
        <f t="shared" si="51"/>
        <v>500</v>
      </c>
      <c r="J43" s="19">
        <f t="shared" si="11"/>
        <v>3</v>
      </c>
      <c r="K43" s="22"/>
      <c r="L43" s="22"/>
      <c r="M43" s="22">
        <v>1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>
        <v>1</v>
      </c>
      <c r="AR43" s="22"/>
      <c r="AS43" s="22">
        <v>1</v>
      </c>
      <c r="AT43" s="22"/>
      <c r="AU43" s="22"/>
      <c r="AX43" s="15">
        <f t="shared" si="49"/>
        <v>0</v>
      </c>
      <c r="AY43" s="15">
        <f t="shared" si="13"/>
        <v>0</v>
      </c>
      <c r="AZ43" s="15">
        <f t="shared" si="14"/>
        <v>500</v>
      </c>
      <c r="BA43" s="15">
        <f t="shared" si="15"/>
        <v>0</v>
      </c>
      <c r="BB43" s="15">
        <f t="shared" si="16"/>
        <v>0</v>
      </c>
      <c r="BC43" s="15">
        <f t="shared" si="17"/>
        <v>0</v>
      </c>
      <c r="BD43" s="15">
        <f t="shared" si="18"/>
        <v>0</v>
      </c>
      <c r="BE43" s="15">
        <f t="shared" si="19"/>
        <v>0</v>
      </c>
      <c r="BF43" s="15">
        <f t="shared" si="20"/>
        <v>0</v>
      </c>
      <c r="BG43" s="15">
        <f t="shared" si="21"/>
        <v>0</v>
      </c>
      <c r="BH43" s="15">
        <f t="shared" si="22"/>
        <v>0</v>
      </c>
      <c r="BI43" s="15">
        <f t="shared" si="23"/>
        <v>0</v>
      </c>
      <c r="BJ43" s="15">
        <f t="shared" si="24"/>
        <v>0</v>
      </c>
      <c r="BK43" s="15">
        <f t="shared" si="25"/>
        <v>0</v>
      </c>
      <c r="BL43" s="15">
        <f t="shared" si="26"/>
        <v>0</v>
      </c>
      <c r="BM43" s="15">
        <f t="shared" si="27"/>
        <v>0</v>
      </c>
      <c r="BN43" s="15">
        <f t="shared" si="28"/>
        <v>0</v>
      </c>
      <c r="BO43" s="15">
        <f t="shared" si="29"/>
        <v>0</v>
      </c>
      <c r="BP43" s="15">
        <f t="shared" si="30"/>
        <v>0</v>
      </c>
      <c r="BQ43" s="15">
        <f t="shared" si="31"/>
        <v>0</v>
      </c>
      <c r="BR43" s="15">
        <f t="shared" si="32"/>
        <v>0</v>
      </c>
      <c r="BS43" s="15">
        <f t="shared" si="33"/>
        <v>0</v>
      </c>
      <c r="BT43" s="15">
        <f t="shared" si="34"/>
        <v>0</v>
      </c>
      <c r="BU43" s="15">
        <f t="shared" si="35"/>
        <v>0</v>
      </c>
      <c r="BV43" s="15">
        <f t="shared" si="36"/>
        <v>0</v>
      </c>
      <c r="BW43" s="15">
        <f t="shared" si="37"/>
        <v>0</v>
      </c>
      <c r="BX43" s="15">
        <f t="shared" si="38"/>
        <v>0</v>
      </c>
      <c r="BY43" s="15">
        <f t="shared" si="39"/>
        <v>0</v>
      </c>
      <c r="BZ43" s="15">
        <f t="shared" si="40"/>
        <v>0</v>
      </c>
      <c r="CA43" s="15">
        <f t="shared" si="41"/>
        <v>0</v>
      </c>
      <c r="CB43" s="15">
        <f t="shared" si="42"/>
        <v>0</v>
      </c>
      <c r="CC43" s="15">
        <f t="shared" si="43"/>
        <v>0</v>
      </c>
      <c r="CD43" s="15">
        <f t="shared" si="44"/>
        <v>500</v>
      </c>
      <c r="CE43" s="15">
        <f t="shared" si="45"/>
        <v>0</v>
      </c>
      <c r="CF43" s="15">
        <f t="shared" si="46"/>
        <v>500</v>
      </c>
      <c r="CG43" s="15">
        <f t="shared" si="47"/>
        <v>0</v>
      </c>
      <c r="CH43" s="15">
        <f t="shared" si="48"/>
        <v>0</v>
      </c>
    </row>
    <row r="44" spans="1:86" ht="11.25" customHeight="1">
      <c r="A44" s="23">
        <v>42589</v>
      </c>
      <c r="B44" s="24" t="s">
        <v>1283</v>
      </c>
      <c r="C44" s="9" t="s">
        <v>1265</v>
      </c>
      <c r="D44" s="19">
        <f t="shared" si="50"/>
        <v>200</v>
      </c>
      <c r="E44" s="25"/>
      <c r="F44" s="20"/>
      <c r="G44" s="56"/>
      <c r="H44" s="56"/>
      <c r="I44" s="19">
        <f t="shared" si="51"/>
        <v>200</v>
      </c>
      <c r="J44" s="19">
        <f t="shared" si="11"/>
        <v>1</v>
      </c>
      <c r="K44" s="22"/>
      <c r="L44" s="22"/>
      <c r="M44" s="22"/>
      <c r="N44" s="22"/>
      <c r="O44" s="22"/>
      <c r="P44" s="22"/>
      <c r="Q44" s="22"/>
      <c r="R44" s="22"/>
      <c r="S44" s="22">
        <v>2</v>
      </c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X44" s="15">
        <f t="shared" si="49"/>
        <v>0</v>
      </c>
      <c r="AY44" s="15">
        <f t="shared" si="13"/>
        <v>0</v>
      </c>
      <c r="AZ44" s="15">
        <f t="shared" si="14"/>
        <v>0</v>
      </c>
      <c r="BA44" s="15">
        <f t="shared" si="15"/>
        <v>0</v>
      </c>
      <c r="BB44" s="15">
        <f t="shared" si="16"/>
        <v>0</v>
      </c>
      <c r="BC44" s="15">
        <f t="shared" si="17"/>
        <v>0</v>
      </c>
      <c r="BD44" s="15">
        <f t="shared" si="18"/>
        <v>0</v>
      </c>
      <c r="BE44" s="15">
        <f t="shared" si="19"/>
        <v>0</v>
      </c>
      <c r="BF44" s="15">
        <f t="shared" si="20"/>
        <v>400</v>
      </c>
      <c r="BG44" s="15">
        <f t="shared" si="21"/>
        <v>0</v>
      </c>
      <c r="BH44" s="15">
        <f t="shared" si="22"/>
        <v>0</v>
      </c>
      <c r="BI44" s="15">
        <f t="shared" si="23"/>
        <v>0</v>
      </c>
      <c r="BJ44" s="15">
        <f t="shared" si="24"/>
        <v>0</v>
      </c>
      <c r="BK44" s="15">
        <f t="shared" si="25"/>
        <v>0</v>
      </c>
      <c r="BL44" s="15">
        <f t="shared" si="26"/>
        <v>0</v>
      </c>
      <c r="BM44" s="15">
        <f t="shared" si="27"/>
        <v>0</v>
      </c>
      <c r="BN44" s="15">
        <f t="shared" si="28"/>
        <v>0</v>
      </c>
      <c r="BO44" s="15">
        <f t="shared" si="29"/>
        <v>0</v>
      </c>
      <c r="BP44" s="15">
        <f t="shared" si="30"/>
        <v>0</v>
      </c>
      <c r="BQ44" s="15">
        <f t="shared" si="31"/>
        <v>0</v>
      </c>
      <c r="BR44" s="15">
        <f t="shared" si="32"/>
        <v>0</v>
      </c>
      <c r="BS44" s="15">
        <f t="shared" si="33"/>
        <v>0</v>
      </c>
      <c r="BT44" s="15">
        <f t="shared" si="34"/>
        <v>0</v>
      </c>
      <c r="BU44" s="15">
        <f t="shared" si="35"/>
        <v>0</v>
      </c>
      <c r="BV44" s="15">
        <f t="shared" si="36"/>
        <v>0</v>
      </c>
      <c r="BW44" s="15">
        <f t="shared" si="37"/>
        <v>0</v>
      </c>
      <c r="BX44" s="15">
        <f t="shared" si="38"/>
        <v>0</v>
      </c>
      <c r="BY44" s="15">
        <f t="shared" si="39"/>
        <v>0</v>
      </c>
      <c r="BZ44" s="15">
        <f t="shared" si="40"/>
        <v>0</v>
      </c>
      <c r="CA44" s="15">
        <f t="shared" si="41"/>
        <v>0</v>
      </c>
      <c r="CB44" s="15">
        <f t="shared" si="42"/>
        <v>0</v>
      </c>
      <c r="CC44" s="15">
        <f t="shared" si="43"/>
        <v>0</v>
      </c>
      <c r="CD44" s="15">
        <f t="shared" si="44"/>
        <v>0</v>
      </c>
      <c r="CE44" s="15">
        <f t="shared" si="45"/>
        <v>0</v>
      </c>
      <c r="CF44" s="15">
        <f t="shared" si="46"/>
        <v>0</v>
      </c>
      <c r="CG44" s="15">
        <f t="shared" si="47"/>
        <v>0</v>
      </c>
      <c r="CH44" s="15">
        <f t="shared" si="48"/>
        <v>0</v>
      </c>
    </row>
    <row r="45" spans="1:86" ht="11.25" customHeight="1">
      <c r="A45" s="23">
        <v>42609</v>
      </c>
      <c r="B45" s="24" t="s">
        <v>1245</v>
      </c>
      <c r="C45" s="9" t="s">
        <v>1244</v>
      </c>
      <c r="D45" s="19">
        <f t="shared" si="50"/>
        <v>200</v>
      </c>
      <c r="E45" s="20">
        <v>1</v>
      </c>
      <c r="F45" s="20"/>
      <c r="G45" s="56"/>
      <c r="H45" s="56"/>
      <c r="I45" s="19">
        <f t="shared" si="51"/>
        <v>250</v>
      </c>
      <c r="J45" s="19">
        <f t="shared" si="11"/>
        <v>3</v>
      </c>
      <c r="K45" s="22"/>
      <c r="L45" s="22"/>
      <c r="M45" s="22">
        <v>1</v>
      </c>
      <c r="N45" s="22"/>
      <c r="O45" s="22"/>
      <c r="P45" s="22"/>
      <c r="Q45" s="22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>
        <v>1</v>
      </c>
      <c r="AR45" s="22"/>
      <c r="AS45" s="22"/>
      <c r="AT45" s="22"/>
      <c r="AU45" s="22"/>
      <c r="AX45" s="15">
        <f t="shared" si="49"/>
        <v>0</v>
      </c>
      <c r="AY45" s="15">
        <f t="shared" si="13"/>
        <v>0</v>
      </c>
      <c r="AZ45" s="15">
        <f t="shared" si="14"/>
        <v>250</v>
      </c>
      <c r="BA45" s="15">
        <f t="shared" si="15"/>
        <v>0</v>
      </c>
      <c r="BB45" s="15">
        <f t="shared" si="16"/>
        <v>0</v>
      </c>
      <c r="BC45" s="15">
        <f t="shared" si="17"/>
        <v>0</v>
      </c>
      <c r="BD45" s="15">
        <f t="shared" si="18"/>
        <v>250</v>
      </c>
      <c r="BE45" s="15">
        <f t="shared" si="19"/>
        <v>0</v>
      </c>
      <c r="BF45" s="15">
        <f t="shared" si="20"/>
        <v>0</v>
      </c>
      <c r="BG45" s="15">
        <f t="shared" si="21"/>
        <v>0</v>
      </c>
      <c r="BH45" s="15">
        <f t="shared" si="22"/>
        <v>0</v>
      </c>
      <c r="BI45" s="15">
        <f t="shared" si="23"/>
        <v>0</v>
      </c>
      <c r="BJ45" s="15">
        <f t="shared" si="24"/>
        <v>0</v>
      </c>
      <c r="BK45" s="15">
        <f t="shared" si="25"/>
        <v>0</v>
      </c>
      <c r="BL45" s="15">
        <f t="shared" si="26"/>
        <v>0</v>
      </c>
      <c r="BM45" s="15">
        <f t="shared" si="27"/>
        <v>0</v>
      </c>
      <c r="BN45" s="15">
        <f t="shared" si="28"/>
        <v>0</v>
      </c>
      <c r="BO45" s="15">
        <f t="shared" si="29"/>
        <v>0</v>
      </c>
      <c r="BP45" s="15">
        <f t="shared" si="30"/>
        <v>0</v>
      </c>
      <c r="BQ45" s="15">
        <f t="shared" si="31"/>
        <v>0</v>
      </c>
      <c r="BR45" s="15">
        <f t="shared" si="32"/>
        <v>0</v>
      </c>
      <c r="BS45" s="15">
        <f t="shared" si="33"/>
        <v>0</v>
      </c>
      <c r="BT45" s="15">
        <f t="shared" si="34"/>
        <v>0</v>
      </c>
      <c r="BU45" s="15">
        <f t="shared" si="35"/>
        <v>0</v>
      </c>
      <c r="BV45" s="15">
        <f t="shared" si="36"/>
        <v>0</v>
      </c>
      <c r="BW45" s="15">
        <f t="shared" si="37"/>
        <v>0</v>
      </c>
      <c r="BX45" s="15">
        <f t="shared" si="38"/>
        <v>0</v>
      </c>
      <c r="BY45" s="15">
        <f t="shared" si="39"/>
        <v>0</v>
      </c>
      <c r="BZ45" s="15">
        <f t="shared" si="40"/>
        <v>0</v>
      </c>
      <c r="CA45" s="15">
        <f t="shared" si="41"/>
        <v>0</v>
      </c>
      <c r="CB45" s="15">
        <f t="shared" si="42"/>
        <v>0</v>
      </c>
      <c r="CC45" s="15">
        <f t="shared" si="43"/>
        <v>0</v>
      </c>
      <c r="CD45" s="15">
        <f t="shared" si="44"/>
        <v>250</v>
      </c>
      <c r="CE45" s="15">
        <f t="shared" si="45"/>
        <v>0</v>
      </c>
      <c r="CF45" s="15">
        <f t="shared" si="46"/>
        <v>0</v>
      </c>
      <c r="CG45" s="15">
        <f t="shared" si="47"/>
        <v>0</v>
      </c>
      <c r="CH45" s="15">
        <f t="shared" si="48"/>
        <v>0</v>
      </c>
    </row>
    <row r="46" spans="1:86" ht="11.25" customHeight="1">
      <c r="A46" s="23">
        <v>42610</v>
      </c>
      <c r="B46" s="24" t="s">
        <v>1245</v>
      </c>
      <c r="C46" s="9" t="s">
        <v>1260</v>
      </c>
      <c r="D46" s="19">
        <f t="shared" si="50"/>
        <v>400</v>
      </c>
      <c r="E46" s="25">
        <v>1</v>
      </c>
      <c r="F46" s="20"/>
      <c r="G46" s="56"/>
      <c r="H46" s="56"/>
      <c r="I46" s="19">
        <f t="shared" si="51"/>
        <v>500</v>
      </c>
      <c r="J46" s="19">
        <f t="shared" si="11"/>
        <v>4</v>
      </c>
      <c r="K46" s="22"/>
      <c r="L46" s="22"/>
      <c r="M46" s="22"/>
      <c r="N46" s="22"/>
      <c r="O46" s="22"/>
      <c r="P46" s="22">
        <v>1</v>
      </c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>
        <v>1</v>
      </c>
      <c r="AC46" s="22"/>
      <c r="AD46" s="22"/>
      <c r="AE46" s="22"/>
      <c r="AF46" s="22"/>
      <c r="AG46" s="22"/>
      <c r="AH46" s="22">
        <v>2</v>
      </c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>
        <v>2</v>
      </c>
      <c r="AU46" s="22"/>
      <c r="AX46" s="15">
        <f t="shared" si="49"/>
        <v>0</v>
      </c>
      <c r="AY46" s="15">
        <f t="shared" si="13"/>
        <v>0</v>
      </c>
      <c r="AZ46" s="15">
        <f t="shared" si="14"/>
        <v>0</v>
      </c>
      <c r="BA46" s="15">
        <f t="shared" si="15"/>
        <v>0</v>
      </c>
      <c r="BB46" s="15">
        <f t="shared" si="16"/>
        <v>0</v>
      </c>
      <c r="BC46" s="15">
        <f t="shared" si="17"/>
        <v>500</v>
      </c>
      <c r="BD46" s="15">
        <f t="shared" si="18"/>
        <v>0</v>
      </c>
      <c r="BE46" s="15">
        <f t="shared" si="19"/>
        <v>0</v>
      </c>
      <c r="BF46" s="15">
        <f t="shared" si="20"/>
        <v>0</v>
      </c>
      <c r="BG46" s="15">
        <f t="shared" si="21"/>
        <v>0</v>
      </c>
      <c r="BH46" s="15">
        <f t="shared" si="22"/>
        <v>0</v>
      </c>
      <c r="BI46" s="15">
        <f t="shared" si="23"/>
        <v>0</v>
      </c>
      <c r="BJ46" s="15">
        <f t="shared" si="24"/>
        <v>0</v>
      </c>
      <c r="BK46" s="15">
        <f t="shared" si="25"/>
        <v>0</v>
      </c>
      <c r="BL46" s="15">
        <f t="shared" si="26"/>
        <v>0</v>
      </c>
      <c r="BM46" s="15">
        <f t="shared" si="27"/>
        <v>0</v>
      </c>
      <c r="BN46" s="15">
        <f t="shared" si="28"/>
        <v>0</v>
      </c>
      <c r="BO46" s="15">
        <f t="shared" si="29"/>
        <v>500</v>
      </c>
      <c r="BP46" s="15">
        <f t="shared" si="30"/>
        <v>0</v>
      </c>
      <c r="BQ46" s="15">
        <f t="shared" si="31"/>
        <v>0</v>
      </c>
      <c r="BR46" s="15">
        <f t="shared" si="32"/>
        <v>0</v>
      </c>
      <c r="BS46" s="15">
        <f t="shared" si="33"/>
        <v>0</v>
      </c>
      <c r="BT46" s="15">
        <f t="shared" si="34"/>
        <v>0</v>
      </c>
      <c r="BU46" s="15">
        <f t="shared" si="35"/>
        <v>700</v>
      </c>
      <c r="BV46" s="15">
        <f t="shared" si="36"/>
        <v>0</v>
      </c>
      <c r="BW46" s="15">
        <f t="shared" si="37"/>
        <v>0</v>
      </c>
      <c r="BX46" s="15">
        <f t="shared" si="38"/>
        <v>0</v>
      </c>
      <c r="BY46" s="15">
        <f t="shared" si="39"/>
        <v>0</v>
      </c>
      <c r="BZ46" s="15">
        <f t="shared" si="40"/>
        <v>0</v>
      </c>
      <c r="CA46" s="15">
        <f t="shared" si="41"/>
        <v>0</v>
      </c>
      <c r="CB46" s="15">
        <f t="shared" si="42"/>
        <v>0</v>
      </c>
      <c r="CC46" s="15">
        <f t="shared" si="43"/>
        <v>0</v>
      </c>
      <c r="CD46" s="15">
        <f t="shared" si="44"/>
        <v>0</v>
      </c>
      <c r="CE46" s="15">
        <f t="shared" si="45"/>
        <v>0</v>
      </c>
      <c r="CF46" s="15">
        <f t="shared" si="46"/>
        <v>0</v>
      </c>
      <c r="CG46" s="15">
        <f t="shared" si="47"/>
        <v>700</v>
      </c>
      <c r="CH46" s="15">
        <f t="shared" si="48"/>
        <v>0</v>
      </c>
    </row>
    <row r="47" spans="1:86" ht="11.25" customHeight="1">
      <c r="A47" s="23">
        <v>42610</v>
      </c>
      <c r="B47" s="24" t="s">
        <v>1346</v>
      </c>
      <c r="C47" s="9" t="s">
        <v>1262</v>
      </c>
      <c r="D47" s="19">
        <f t="shared" si="50"/>
        <v>800</v>
      </c>
      <c r="E47" s="25">
        <v>1</v>
      </c>
      <c r="F47" s="20"/>
      <c r="G47" s="56"/>
      <c r="H47" s="56"/>
      <c r="I47" s="19">
        <f>+D47+IF(E47,VLOOKUP($C47,$C$68:$I$81,3))+IF(F47,VLOOKUP($C47,$C$68:$I$81,4))+IF(G47,VLOOKUP($C47,$C$68:$I$81,5))+IF(H47,VLOOKUP($C47,$C$68:$I$81,6))</f>
        <v>1000</v>
      </c>
      <c r="J47" s="19">
        <f>COUNT(K47:AU47)</f>
        <v>1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>
        <v>1</v>
      </c>
      <c r="AS47" s="22"/>
      <c r="AT47" s="22"/>
      <c r="AU47" s="22"/>
      <c r="AX47" s="15">
        <f t="shared" ref="AX47:CH47" si="52">IF(K47=1,$I47,IF(K47=2,$I47+VLOOKUP($C47,$C$68:$I$81,7),IF(K47=0,0)))</f>
        <v>0</v>
      </c>
      <c r="AY47" s="15">
        <f t="shared" si="52"/>
        <v>0</v>
      </c>
      <c r="AZ47" s="15">
        <f t="shared" si="52"/>
        <v>0</v>
      </c>
      <c r="BA47" s="15">
        <f t="shared" si="52"/>
        <v>0</v>
      </c>
      <c r="BB47" s="15">
        <f t="shared" si="52"/>
        <v>0</v>
      </c>
      <c r="BC47" s="15">
        <f t="shared" si="52"/>
        <v>0</v>
      </c>
      <c r="BD47" s="15">
        <f t="shared" si="52"/>
        <v>0</v>
      </c>
      <c r="BE47" s="15">
        <f t="shared" si="52"/>
        <v>0</v>
      </c>
      <c r="BF47" s="15">
        <f t="shared" si="52"/>
        <v>0</v>
      </c>
      <c r="BG47" s="15">
        <f t="shared" si="52"/>
        <v>0</v>
      </c>
      <c r="BH47" s="15">
        <f t="shared" si="52"/>
        <v>0</v>
      </c>
      <c r="BI47" s="15">
        <f t="shared" si="52"/>
        <v>0</v>
      </c>
      <c r="BJ47" s="15">
        <f t="shared" si="52"/>
        <v>0</v>
      </c>
      <c r="BK47" s="15">
        <f t="shared" si="52"/>
        <v>0</v>
      </c>
      <c r="BL47" s="15">
        <f t="shared" si="52"/>
        <v>0</v>
      </c>
      <c r="BM47" s="15">
        <f t="shared" si="52"/>
        <v>0</v>
      </c>
      <c r="BN47" s="15">
        <f t="shared" si="52"/>
        <v>0</v>
      </c>
      <c r="BO47" s="15">
        <f t="shared" si="52"/>
        <v>0</v>
      </c>
      <c r="BP47" s="15">
        <f t="shared" si="52"/>
        <v>0</v>
      </c>
      <c r="BQ47" s="15">
        <f t="shared" si="52"/>
        <v>0</v>
      </c>
      <c r="BR47" s="15">
        <f t="shared" si="52"/>
        <v>0</v>
      </c>
      <c r="BS47" s="15">
        <f t="shared" si="52"/>
        <v>0</v>
      </c>
      <c r="BT47" s="15">
        <f t="shared" si="52"/>
        <v>0</v>
      </c>
      <c r="BU47" s="15">
        <f t="shared" si="52"/>
        <v>0</v>
      </c>
      <c r="BV47" s="15">
        <f t="shared" si="52"/>
        <v>0</v>
      </c>
      <c r="BW47" s="15">
        <f t="shared" si="52"/>
        <v>0</v>
      </c>
      <c r="BX47" s="15">
        <f t="shared" si="52"/>
        <v>0</v>
      </c>
      <c r="BY47" s="15">
        <f t="shared" si="52"/>
        <v>0</v>
      </c>
      <c r="BZ47" s="15">
        <f t="shared" si="52"/>
        <v>0</v>
      </c>
      <c r="CA47" s="15">
        <f t="shared" si="52"/>
        <v>0</v>
      </c>
      <c r="CB47" s="15">
        <f t="shared" si="52"/>
        <v>0</v>
      </c>
      <c r="CC47" s="15">
        <f t="shared" si="52"/>
        <v>0</v>
      </c>
      <c r="CD47" s="15">
        <f t="shared" si="52"/>
        <v>0</v>
      </c>
      <c r="CE47" s="15">
        <f t="shared" si="52"/>
        <v>1000</v>
      </c>
      <c r="CF47" s="15">
        <f t="shared" si="52"/>
        <v>0</v>
      </c>
      <c r="CG47" s="15">
        <f t="shared" si="52"/>
        <v>0</v>
      </c>
      <c r="CH47" s="15">
        <f t="shared" si="52"/>
        <v>0</v>
      </c>
    </row>
    <row r="48" spans="1:86" ht="11.25" customHeight="1">
      <c r="A48" s="23">
        <v>42616</v>
      </c>
      <c r="B48" s="24" t="s">
        <v>20</v>
      </c>
      <c r="C48" s="9" t="s">
        <v>1260</v>
      </c>
      <c r="D48" s="19">
        <f t="shared" si="50"/>
        <v>400</v>
      </c>
      <c r="E48" s="20">
        <v>1</v>
      </c>
      <c r="F48" s="20"/>
      <c r="G48" s="56"/>
      <c r="H48" s="56"/>
      <c r="I48" s="19">
        <f t="shared" si="51"/>
        <v>500</v>
      </c>
      <c r="J48" s="19">
        <f t="shared" si="11"/>
        <v>15</v>
      </c>
      <c r="K48" s="22">
        <v>1</v>
      </c>
      <c r="L48" s="22"/>
      <c r="M48" s="22">
        <v>1</v>
      </c>
      <c r="N48" s="22">
        <v>0</v>
      </c>
      <c r="O48" s="22"/>
      <c r="P48" s="22">
        <v>1</v>
      </c>
      <c r="Q48" s="22"/>
      <c r="R48" s="22"/>
      <c r="S48" s="22">
        <v>2</v>
      </c>
      <c r="T48" s="22"/>
      <c r="U48" s="22">
        <v>1</v>
      </c>
      <c r="V48" s="22"/>
      <c r="W48" s="22">
        <v>1</v>
      </c>
      <c r="X48" s="22"/>
      <c r="Y48" s="22"/>
      <c r="Z48" s="22"/>
      <c r="AA48" s="22"/>
      <c r="AB48" s="22"/>
      <c r="AC48" s="22"/>
      <c r="AD48" s="22">
        <v>1</v>
      </c>
      <c r="AE48" s="22">
        <v>2</v>
      </c>
      <c r="AF48" s="22"/>
      <c r="AG48" s="22"/>
      <c r="AH48" s="22"/>
      <c r="AI48" s="22"/>
      <c r="AJ48" s="22">
        <v>1</v>
      </c>
      <c r="AK48" s="22"/>
      <c r="AL48" s="22"/>
      <c r="AM48" s="22"/>
      <c r="AN48" s="22">
        <v>1</v>
      </c>
      <c r="AO48" s="22"/>
      <c r="AP48" s="22"/>
      <c r="AQ48" s="22">
        <v>1</v>
      </c>
      <c r="AR48" s="22"/>
      <c r="AS48" s="22">
        <v>1</v>
      </c>
      <c r="AT48" s="22">
        <v>2</v>
      </c>
      <c r="AU48" s="22">
        <v>1</v>
      </c>
      <c r="AX48" s="15">
        <f t="shared" si="49"/>
        <v>500</v>
      </c>
      <c r="AY48" s="15">
        <f t="shared" si="13"/>
        <v>0</v>
      </c>
      <c r="AZ48" s="15">
        <f t="shared" si="14"/>
        <v>500</v>
      </c>
      <c r="BA48" s="15">
        <f t="shared" si="15"/>
        <v>0</v>
      </c>
      <c r="BB48" s="15">
        <f t="shared" si="16"/>
        <v>0</v>
      </c>
      <c r="BC48" s="15">
        <f t="shared" si="17"/>
        <v>500</v>
      </c>
      <c r="BD48" s="15">
        <f t="shared" si="18"/>
        <v>0</v>
      </c>
      <c r="BE48" s="15">
        <f t="shared" si="19"/>
        <v>0</v>
      </c>
      <c r="BF48" s="15">
        <f t="shared" si="20"/>
        <v>700</v>
      </c>
      <c r="BG48" s="15">
        <f t="shared" si="21"/>
        <v>0</v>
      </c>
      <c r="BH48" s="15">
        <f t="shared" si="22"/>
        <v>500</v>
      </c>
      <c r="BI48" s="15">
        <f t="shared" si="23"/>
        <v>0</v>
      </c>
      <c r="BJ48" s="15">
        <f t="shared" si="24"/>
        <v>500</v>
      </c>
      <c r="BK48" s="15">
        <f t="shared" si="25"/>
        <v>0</v>
      </c>
      <c r="BL48" s="15">
        <f t="shared" si="26"/>
        <v>0</v>
      </c>
      <c r="BM48" s="15">
        <f t="shared" si="27"/>
        <v>0</v>
      </c>
      <c r="BN48" s="15">
        <f t="shared" si="28"/>
        <v>0</v>
      </c>
      <c r="BO48" s="15">
        <f t="shared" si="29"/>
        <v>0</v>
      </c>
      <c r="BP48" s="15">
        <f t="shared" si="30"/>
        <v>0</v>
      </c>
      <c r="BQ48" s="15">
        <f t="shared" si="31"/>
        <v>500</v>
      </c>
      <c r="BR48" s="15">
        <f t="shared" si="32"/>
        <v>700</v>
      </c>
      <c r="BS48" s="15">
        <f t="shared" si="33"/>
        <v>0</v>
      </c>
      <c r="BT48" s="15">
        <f t="shared" si="34"/>
        <v>0</v>
      </c>
      <c r="BU48" s="15">
        <f t="shared" si="35"/>
        <v>0</v>
      </c>
      <c r="BV48" s="15">
        <f t="shared" si="36"/>
        <v>0</v>
      </c>
      <c r="BW48" s="15">
        <f t="shared" si="37"/>
        <v>500</v>
      </c>
      <c r="BX48" s="15">
        <f t="shared" si="38"/>
        <v>0</v>
      </c>
      <c r="BY48" s="15">
        <f t="shared" si="39"/>
        <v>0</v>
      </c>
      <c r="BZ48" s="15">
        <f t="shared" si="40"/>
        <v>0</v>
      </c>
      <c r="CA48" s="15">
        <f t="shared" si="41"/>
        <v>500</v>
      </c>
      <c r="CB48" s="15">
        <f t="shared" si="42"/>
        <v>0</v>
      </c>
      <c r="CC48" s="15">
        <f t="shared" si="43"/>
        <v>0</v>
      </c>
      <c r="CD48" s="15">
        <f t="shared" si="44"/>
        <v>500</v>
      </c>
      <c r="CE48" s="15">
        <f t="shared" si="45"/>
        <v>0</v>
      </c>
      <c r="CF48" s="15">
        <f t="shared" si="46"/>
        <v>500</v>
      </c>
      <c r="CG48" s="15">
        <f t="shared" si="47"/>
        <v>700</v>
      </c>
      <c r="CH48" s="15">
        <f t="shared" si="48"/>
        <v>500</v>
      </c>
    </row>
    <row r="49" spans="1:86" ht="11.25" customHeight="1">
      <c r="A49" s="23">
        <v>42617</v>
      </c>
      <c r="B49" s="24" t="s">
        <v>1255</v>
      </c>
      <c r="C49" s="9" t="s">
        <v>1259</v>
      </c>
      <c r="D49" s="19">
        <f t="shared" si="50"/>
        <v>200</v>
      </c>
      <c r="E49" s="20"/>
      <c r="F49" s="20"/>
      <c r="G49" s="56"/>
      <c r="H49" s="56"/>
      <c r="I49" s="19">
        <f t="shared" si="51"/>
        <v>200</v>
      </c>
      <c r="J49" s="19">
        <f t="shared" si="11"/>
        <v>1</v>
      </c>
      <c r="K49" s="22"/>
      <c r="L49" s="22"/>
      <c r="M49" s="22"/>
      <c r="N49" s="22"/>
      <c r="O49" s="22"/>
      <c r="P49" s="22"/>
      <c r="Q49" s="22"/>
      <c r="R49" s="22">
        <v>2</v>
      </c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X49" s="15">
        <f t="shared" si="49"/>
        <v>0</v>
      </c>
      <c r="AY49" s="15">
        <f t="shared" si="13"/>
        <v>0</v>
      </c>
      <c r="AZ49" s="15">
        <f t="shared" si="14"/>
        <v>0</v>
      </c>
      <c r="BA49" s="15">
        <f t="shared" si="15"/>
        <v>0</v>
      </c>
      <c r="BB49" s="15">
        <f t="shared" si="16"/>
        <v>0</v>
      </c>
      <c r="BC49" s="15">
        <f t="shared" si="17"/>
        <v>0</v>
      </c>
      <c r="BD49" s="15">
        <f t="shared" si="18"/>
        <v>0</v>
      </c>
      <c r="BE49" s="15">
        <f t="shared" si="19"/>
        <v>200</v>
      </c>
      <c r="BF49" s="15">
        <f t="shared" si="20"/>
        <v>0</v>
      </c>
      <c r="BG49" s="15">
        <f t="shared" si="21"/>
        <v>0</v>
      </c>
      <c r="BH49" s="15">
        <f t="shared" si="22"/>
        <v>0</v>
      </c>
      <c r="BI49" s="15">
        <f t="shared" si="23"/>
        <v>0</v>
      </c>
      <c r="BJ49" s="15">
        <f t="shared" si="24"/>
        <v>0</v>
      </c>
      <c r="BK49" s="15">
        <f t="shared" si="25"/>
        <v>0</v>
      </c>
      <c r="BL49" s="15">
        <f t="shared" si="26"/>
        <v>0</v>
      </c>
      <c r="BM49" s="15">
        <f t="shared" si="27"/>
        <v>0</v>
      </c>
      <c r="BN49" s="15">
        <f t="shared" si="28"/>
        <v>0</v>
      </c>
      <c r="BO49" s="15">
        <f t="shared" si="29"/>
        <v>0</v>
      </c>
      <c r="BP49" s="15">
        <f t="shared" si="30"/>
        <v>0</v>
      </c>
      <c r="BQ49" s="15">
        <f t="shared" si="31"/>
        <v>0</v>
      </c>
      <c r="BR49" s="15">
        <f t="shared" si="32"/>
        <v>0</v>
      </c>
      <c r="BS49" s="15">
        <f t="shared" si="33"/>
        <v>0</v>
      </c>
      <c r="BT49" s="15">
        <f t="shared" si="34"/>
        <v>0</v>
      </c>
      <c r="BU49" s="15">
        <f t="shared" si="35"/>
        <v>0</v>
      </c>
      <c r="BV49" s="15">
        <f t="shared" si="36"/>
        <v>0</v>
      </c>
      <c r="BW49" s="15">
        <f t="shared" si="37"/>
        <v>0</v>
      </c>
      <c r="BX49" s="15">
        <f t="shared" si="38"/>
        <v>0</v>
      </c>
      <c r="BY49" s="15">
        <f t="shared" si="39"/>
        <v>0</v>
      </c>
      <c r="BZ49" s="15">
        <f t="shared" si="40"/>
        <v>0</v>
      </c>
      <c r="CA49" s="15">
        <f t="shared" si="41"/>
        <v>0</v>
      </c>
      <c r="CB49" s="15">
        <f t="shared" si="42"/>
        <v>0</v>
      </c>
      <c r="CC49" s="15">
        <f t="shared" si="43"/>
        <v>0</v>
      </c>
      <c r="CD49" s="15">
        <f t="shared" si="44"/>
        <v>0</v>
      </c>
      <c r="CE49" s="15">
        <f t="shared" si="45"/>
        <v>0</v>
      </c>
      <c r="CF49" s="15">
        <f t="shared" si="46"/>
        <v>0</v>
      </c>
      <c r="CG49" s="15">
        <f t="shared" si="47"/>
        <v>0</v>
      </c>
      <c r="CH49" s="15">
        <f t="shared" si="48"/>
        <v>0</v>
      </c>
    </row>
    <row r="50" spans="1:86" ht="11.25" customHeight="1">
      <c r="A50" s="23">
        <v>42624</v>
      </c>
      <c r="B50" s="24" t="s">
        <v>2</v>
      </c>
      <c r="C50" s="8" t="s">
        <v>1256</v>
      </c>
      <c r="D50" s="19">
        <f t="shared" si="50"/>
        <v>200</v>
      </c>
      <c r="E50" s="20">
        <v>1</v>
      </c>
      <c r="F50" s="20">
        <v>1</v>
      </c>
      <c r="G50" s="56"/>
      <c r="H50" s="56"/>
      <c r="I50" s="19">
        <f t="shared" si="51"/>
        <v>300</v>
      </c>
      <c r="J50" s="19">
        <f t="shared" si="11"/>
        <v>22</v>
      </c>
      <c r="K50" s="22">
        <v>1</v>
      </c>
      <c r="L50" s="22"/>
      <c r="M50" s="22">
        <v>1</v>
      </c>
      <c r="N50" s="22"/>
      <c r="O50" s="22">
        <v>1</v>
      </c>
      <c r="P50" s="22"/>
      <c r="Q50" s="22">
        <v>1</v>
      </c>
      <c r="R50" s="22">
        <v>1</v>
      </c>
      <c r="S50" s="22">
        <v>2</v>
      </c>
      <c r="T50" s="22">
        <v>1</v>
      </c>
      <c r="U50" s="22"/>
      <c r="V50" s="22"/>
      <c r="W50" s="22">
        <v>1</v>
      </c>
      <c r="X50" s="22">
        <v>1</v>
      </c>
      <c r="Y50" s="22">
        <v>1</v>
      </c>
      <c r="Z50" s="22">
        <v>1</v>
      </c>
      <c r="AA50" s="22">
        <v>1</v>
      </c>
      <c r="AB50" s="22">
        <v>1</v>
      </c>
      <c r="AC50" s="22"/>
      <c r="AD50" s="22"/>
      <c r="AE50" s="22"/>
      <c r="AF50" s="22">
        <v>1</v>
      </c>
      <c r="AG50" s="22">
        <v>0</v>
      </c>
      <c r="AH50" s="22">
        <v>2</v>
      </c>
      <c r="AI50" s="22"/>
      <c r="AJ50" s="22">
        <v>1</v>
      </c>
      <c r="AK50" s="22">
        <v>1</v>
      </c>
      <c r="AL50" s="22"/>
      <c r="AM50" s="22"/>
      <c r="AN50" s="22">
        <v>1</v>
      </c>
      <c r="AO50" s="22">
        <v>1</v>
      </c>
      <c r="AP50" s="22"/>
      <c r="AQ50" s="22">
        <v>1</v>
      </c>
      <c r="AR50" s="22">
        <v>1</v>
      </c>
      <c r="AS50" s="22"/>
      <c r="AT50" s="22"/>
      <c r="AU50" s="22"/>
      <c r="AX50" s="15">
        <f t="shared" si="49"/>
        <v>300</v>
      </c>
      <c r="AY50" s="15">
        <f t="shared" si="13"/>
        <v>0</v>
      </c>
      <c r="AZ50" s="15">
        <f t="shared" si="14"/>
        <v>300</v>
      </c>
      <c r="BA50" s="15">
        <f t="shared" si="15"/>
        <v>0</v>
      </c>
      <c r="BB50" s="15">
        <f t="shared" si="16"/>
        <v>300</v>
      </c>
      <c r="BC50" s="15">
        <f t="shared" si="17"/>
        <v>0</v>
      </c>
      <c r="BD50" s="15">
        <f t="shared" si="18"/>
        <v>300</v>
      </c>
      <c r="BE50" s="15">
        <f t="shared" si="19"/>
        <v>300</v>
      </c>
      <c r="BF50" s="15">
        <f t="shared" si="20"/>
        <v>400</v>
      </c>
      <c r="BG50" s="15">
        <f t="shared" si="21"/>
        <v>300</v>
      </c>
      <c r="BH50" s="15">
        <f t="shared" si="22"/>
        <v>0</v>
      </c>
      <c r="BI50" s="15">
        <f t="shared" si="23"/>
        <v>0</v>
      </c>
      <c r="BJ50" s="15">
        <f t="shared" si="24"/>
        <v>300</v>
      </c>
      <c r="BK50" s="15">
        <f t="shared" si="25"/>
        <v>300</v>
      </c>
      <c r="BL50" s="15">
        <f t="shared" si="26"/>
        <v>300</v>
      </c>
      <c r="BM50" s="15">
        <f t="shared" si="27"/>
        <v>300</v>
      </c>
      <c r="BN50" s="15">
        <f t="shared" si="28"/>
        <v>300</v>
      </c>
      <c r="BO50" s="15">
        <f t="shared" si="29"/>
        <v>300</v>
      </c>
      <c r="BP50" s="15">
        <f t="shared" si="30"/>
        <v>0</v>
      </c>
      <c r="BQ50" s="15">
        <f t="shared" si="31"/>
        <v>0</v>
      </c>
      <c r="BR50" s="15">
        <f t="shared" si="32"/>
        <v>0</v>
      </c>
      <c r="BS50" s="15">
        <f t="shared" si="33"/>
        <v>300</v>
      </c>
      <c r="BT50" s="15">
        <f t="shared" si="34"/>
        <v>0</v>
      </c>
      <c r="BU50" s="15">
        <f t="shared" si="35"/>
        <v>400</v>
      </c>
      <c r="BV50" s="15">
        <f t="shared" si="36"/>
        <v>0</v>
      </c>
      <c r="BW50" s="15">
        <f t="shared" si="37"/>
        <v>300</v>
      </c>
      <c r="BX50" s="15">
        <f t="shared" si="38"/>
        <v>300</v>
      </c>
      <c r="BY50" s="15">
        <f t="shared" si="39"/>
        <v>0</v>
      </c>
      <c r="BZ50" s="15">
        <f t="shared" si="40"/>
        <v>0</v>
      </c>
      <c r="CA50" s="15">
        <f t="shared" si="41"/>
        <v>300</v>
      </c>
      <c r="CB50" s="15">
        <f t="shared" si="42"/>
        <v>300</v>
      </c>
      <c r="CC50" s="15">
        <f t="shared" si="43"/>
        <v>0</v>
      </c>
      <c r="CD50" s="15">
        <f t="shared" si="44"/>
        <v>300</v>
      </c>
      <c r="CE50" s="15">
        <f t="shared" si="45"/>
        <v>300</v>
      </c>
      <c r="CF50" s="15">
        <f t="shared" si="46"/>
        <v>0</v>
      </c>
      <c r="CG50" s="15">
        <f t="shared" si="47"/>
        <v>0</v>
      </c>
      <c r="CH50" s="15">
        <f t="shared" si="48"/>
        <v>0</v>
      </c>
    </row>
    <row r="51" spans="1:86" ht="11.25" customHeight="1">
      <c r="A51" s="23">
        <v>42624</v>
      </c>
      <c r="B51" s="24" t="s">
        <v>1310</v>
      </c>
      <c r="C51" s="9" t="s">
        <v>1256</v>
      </c>
      <c r="D51" s="19">
        <f t="shared" si="50"/>
        <v>200</v>
      </c>
      <c r="E51" s="25">
        <v>1</v>
      </c>
      <c r="F51" s="20"/>
      <c r="G51" s="56"/>
      <c r="H51" s="56"/>
      <c r="I51" s="19">
        <f t="shared" si="51"/>
        <v>250</v>
      </c>
      <c r="J51" s="19">
        <f t="shared" si="11"/>
        <v>0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X51" s="15">
        <f t="shared" si="49"/>
        <v>0</v>
      </c>
      <c r="AY51" s="15">
        <f t="shared" si="13"/>
        <v>0</v>
      </c>
      <c r="AZ51" s="15">
        <f t="shared" si="14"/>
        <v>0</v>
      </c>
      <c r="BA51" s="15">
        <f t="shared" si="15"/>
        <v>0</v>
      </c>
      <c r="BB51" s="15">
        <f t="shared" si="16"/>
        <v>0</v>
      </c>
      <c r="BC51" s="15">
        <f t="shared" si="17"/>
        <v>0</v>
      </c>
      <c r="BD51" s="15">
        <f t="shared" si="18"/>
        <v>0</v>
      </c>
      <c r="BE51" s="15">
        <f t="shared" si="19"/>
        <v>0</v>
      </c>
      <c r="BF51" s="15">
        <f t="shared" si="20"/>
        <v>0</v>
      </c>
      <c r="BG51" s="15">
        <f t="shared" si="21"/>
        <v>0</v>
      </c>
      <c r="BH51" s="15">
        <f t="shared" si="22"/>
        <v>0</v>
      </c>
      <c r="BI51" s="15">
        <f t="shared" si="23"/>
        <v>0</v>
      </c>
      <c r="BJ51" s="15">
        <f t="shared" si="24"/>
        <v>0</v>
      </c>
      <c r="BK51" s="15">
        <f t="shared" si="25"/>
        <v>0</v>
      </c>
      <c r="BL51" s="15">
        <f t="shared" si="26"/>
        <v>0</v>
      </c>
      <c r="BM51" s="15">
        <f t="shared" si="27"/>
        <v>0</v>
      </c>
      <c r="BN51" s="15">
        <f t="shared" si="28"/>
        <v>0</v>
      </c>
      <c r="BO51" s="15">
        <f t="shared" si="29"/>
        <v>0</v>
      </c>
      <c r="BP51" s="15">
        <f t="shared" si="30"/>
        <v>0</v>
      </c>
      <c r="BQ51" s="15">
        <f t="shared" si="31"/>
        <v>0</v>
      </c>
      <c r="BR51" s="15">
        <f t="shared" si="32"/>
        <v>0</v>
      </c>
      <c r="BS51" s="15">
        <f t="shared" si="33"/>
        <v>0</v>
      </c>
      <c r="BT51" s="15">
        <f t="shared" si="34"/>
        <v>0</v>
      </c>
      <c r="BU51" s="15">
        <f t="shared" si="35"/>
        <v>0</v>
      </c>
      <c r="BV51" s="15">
        <f t="shared" si="36"/>
        <v>0</v>
      </c>
      <c r="BW51" s="15">
        <f t="shared" si="37"/>
        <v>0</v>
      </c>
      <c r="BX51" s="15">
        <f t="shared" si="38"/>
        <v>0</v>
      </c>
      <c r="BY51" s="15">
        <f t="shared" si="39"/>
        <v>0</v>
      </c>
      <c r="BZ51" s="15">
        <f t="shared" si="40"/>
        <v>0</v>
      </c>
      <c r="CA51" s="15">
        <f t="shared" si="41"/>
        <v>0</v>
      </c>
      <c r="CB51" s="15">
        <f t="shared" si="42"/>
        <v>0</v>
      </c>
      <c r="CC51" s="15">
        <f t="shared" si="43"/>
        <v>0</v>
      </c>
      <c r="CD51" s="15">
        <f t="shared" si="44"/>
        <v>0</v>
      </c>
      <c r="CE51" s="15">
        <f t="shared" si="45"/>
        <v>0</v>
      </c>
      <c r="CF51" s="15">
        <f t="shared" si="46"/>
        <v>0</v>
      </c>
      <c r="CG51" s="15">
        <f t="shared" si="47"/>
        <v>0</v>
      </c>
      <c r="CH51" s="15">
        <f t="shared" si="48"/>
        <v>0</v>
      </c>
    </row>
    <row r="52" spans="1:86" ht="11.25" customHeight="1">
      <c r="A52" s="23">
        <v>42630</v>
      </c>
      <c r="B52" s="24" t="s">
        <v>1251</v>
      </c>
      <c r="C52" s="8" t="s">
        <v>1256</v>
      </c>
      <c r="D52" s="19">
        <f t="shared" si="50"/>
        <v>200</v>
      </c>
      <c r="E52" s="20">
        <v>1</v>
      </c>
      <c r="F52" s="20"/>
      <c r="G52" s="56"/>
      <c r="H52" s="56"/>
      <c r="I52" s="19">
        <f t="shared" si="51"/>
        <v>250</v>
      </c>
      <c r="J52" s="19">
        <f t="shared" si="11"/>
        <v>7</v>
      </c>
      <c r="K52" s="22"/>
      <c r="L52" s="22"/>
      <c r="M52" s="22"/>
      <c r="N52" s="22"/>
      <c r="O52" s="22">
        <v>1</v>
      </c>
      <c r="P52" s="22"/>
      <c r="Q52" s="22">
        <v>1</v>
      </c>
      <c r="R52" s="22">
        <v>1</v>
      </c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>
        <v>2</v>
      </c>
      <c r="AI52" s="22"/>
      <c r="AJ52" s="22">
        <v>1</v>
      </c>
      <c r="AK52" s="22"/>
      <c r="AL52" s="22">
        <v>2</v>
      </c>
      <c r="AM52" s="22"/>
      <c r="AN52" s="22"/>
      <c r="AO52" s="22"/>
      <c r="AP52" s="22">
        <v>1</v>
      </c>
      <c r="AQ52" s="22"/>
      <c r="AR52" s="22"/>
      <c r="AS52" s="22"/>
      <c r="AT52" s="22"/>
      <c r="AU52" s="22"/>
      <c r="AX52" s="15">
        <f t="shared" si="49"/>
        <v>0</v>
      </c>
      <c r="AY52" s="15">
        <f t="shared" si="13"/>
        <v>0</v>
      </c>
      <c r="AZ52" s="15">
        <f t="shared" si="14"/>
        <v>0</v>
      </c>
      <c r="BA52" s="15">
        <f t="shared" si="15"/>
        <v>0</v>
      </c>
      <c r="BB52" s="15">
        <f t="shared" si="16"/>
        <v>250</v>
      </c>
      <c r="BC52" s="15">
        <f t="shared" si="17"/>
        <v>0</v>
      </c>
      <c r="BD52" s="15">
        <f t="shared" si="18"/>
        <v>250</v>
      </c>
      <c r="BE52" s="15">
        <f t="shared" si="19"/>
        <v>250</v>
      </c>
      <c r="BF52" s="15">
        <f t="shared" si="20"/>
        <v>0</v>
      </c>
      <c r="BG52" s="15">
        <f t="shared" si="21"/>
        <v>0</v>
      </c>
      <c r="BH52" s="15">
        <f t="shared" si="22"/>
        <v>0</v>
      </c>
      <c r="BI52" s="15">
        <f t="shared" si="23"/>
        <v>0</v>
      </c>
      <c r="BJ52" s="15">
        <f t="shared" si="24"/>
        <v>0</v>
      </c>
      <c r="BK52" s="15">
        <f t="shared" si="25"/>
        <v>0</v>
      </c>
      <c r="BL52" s="15">
        <f t="shared" si="26"/>
        <v>0</v>
      </c>
      <c r="BM52" s="15">
        <f t="shared" si="27"/>
        <v>0</v>
      </c>
      <c r="BN52" s="15">
        <f t="shared" si="28"/>
        <v>0</v>
      </c>
      <c r="BO52" s="15">
        <f t="shared" si="29"/>
        <v>0</v>
      </c>
      <c r="BP52" s="15">
        <f t="shared" si="30"/>
        <v>0</v>
      </c>
      <c r="BQ52" s="15">
        <f t="shared" si="31"/>
        <v>0</v>
      </c>
      <c r="BR52" s="15">
        <f t="shared" si="32"/>
        <v>0</v>
      </c>
      <c r="BS52" s="15">
        <f t="shared" si="33"/>
        <v>0</v>
      </c>
      <c r="BT52" s="15">
        <f t="shared" si="34"/>
        <v>0</v>
      </c>
      <c r="BU52" s="15">
        <f t="shared" si="35"/>
        <v>350</v>
      </c>
      <c r="BV52" s="15">
        <f t="shared" si="36"/>
        <v>0</v>
      </c>
      <c r="BW52" s="15">
        <f t="shared" si="37"/>
        <v>250</v>
      </c>
      <c r="BX52" s="15">
        <f t="shared" si="38"/>
        <v>0</v>
      </c>
      <c r="BY52" s="15">
        <f t="shared" si="39"/>
        <v>350</v>
      </c>
      <c r="BZ52" s="15">
        <f t="shared" si="40"/>
        <v>0</v>
      </c>
      <c r="CA52" s="15">
        <f t="shared" si="41"/>
        <v>0</v>
      </c>
      <c r="CB52" s="15">
        <f t="shared" si="42"/>
        <v>0</v>
      </c>
      <c r="CC52" s="15">
        <f t="shared" si="43"/>
        <v>250</v>
      </c>
      <c r="CD52" s="15">
        <f t="shared" si="44"/>
        <v>0</v>
      </c>
      <c r="CE52" s="15">
        <f t="shared" si="45"/>
        <v>0</v>
      </c>
      <c r="CF52" s="15">
        <f t="shared" si="46"/>
        <v>0</v>
      </c>
      <c r="CG52" s="15">
        <f t="shared" si="47"/>
        <v>0</v>
      </c>
      <c r="CH52" s="15">
        <f t="shared" si="48"/>
        <v>0</v>
      </c>
    </row>
    <row r="53" spans="1:86" ht="11.25" customHeight="1">
      <c r="A53" s="23">
        <v>42631</v>
      </c>
      <c r="B53" s="24" t="s">
        <v>1299</v>
      </c>
      <c r="C53" s="9" t="s">
        <v>1260</v>
      </c>
      <c r="D53" s="19">
        <f t="shared" si="50"/>
        <v>400</v>
      </c>
      <c r="E53" s="25">
        <v>1</v>
      </c>
      <c r="F53" s="20"/>
      <c r="G53" s="56"/>
      <c r="H53" s="56"/>
      <c r="I53" s="19">
        <f t="shared" si="51"/>
        <v>500</v>
      </c>
      <c r="J53" s="19">
        <f t="shared" si="11"/>
        <v>2</v>
      </c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>
        <v>1</v>
      </c>
      <c r="AD53" s="22"/>
      <c r="AE53" s="22"/>
      <c r="AF53" s="22"/>
      <c r="AG53" s="22">
        <v>0</v>
      </c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X53" s="15">
        <f t="shared" si="49"/>
        <v>0</v>
      </c>
      <c r="AY53" s="15">
        <f t="shared" si="13"/>
        <v>0</v>
      </c>
      <c r="AZ53" s="15">
        <f t="shared" si="14"/>
        <v>0</v>
      </c>
      <c r="BA53" s="15">
        <f t="shared" si="15"/>
        <v>0</v>
      </c>
      <c r="BB53" s="15">
        <f t="shared" si="16"/>
        <v>0</v>
      </c>
      <c r="BC53" s="15">
        <f t="shared" si="17"/>
        <v>0</v>
      </c>
      <c r="BD53" s="15">
        <f t="shared" si="18"/>
        <v>0</v>
      </c>
      <c r="BE53" s="15">
        <f t="shared" si="19"/>
        <v>0</v>
      </c>
      <c r="BF53" s="15">
        <f t="shared" si="20"/>
        <v>0</v>
      </c>
      <c r="BG53" s="15">
        <f t="shared" si="21"/>
        <v>0</v>
      </c>
      <c r="BH53" s="15">
        <f t="shared" si="22"/>
        <v>0</v>
      </c>
      <c r="BI53" s="15">
        <f t="shared" si="23"/>
        <v>0</v>
      </c>
      <c r="BJ53" s="15">
        <f t="shared" si="24"/>
        <v>0</v>
      </c>
      <c r="BK53" s="15">
        <f t="shared" si="25"/>
        <v>0</v>
      </c>
      <c r="BL53" s="15">
        <f t="shared" si="26"/>
        <v>0</v>
      </c>
      <c r="BM53" s="15">
        <f t="shared" si="27"/>
        <v>0</v>
      </c>
      <c r="BN53" s="15">
        <f t="shared" si="28"/>
        <v>0</v>
      </c>
      <c r="BO53" s="15">
        <f t="shared" si="29"/>
        <v>0</v>
      </c>
      <c r="BP53" s="15">
        <f t="shared" si="30"/>
        <v>500</v>
      </c>
      <c r="BQ53" s="15">
        <f t="shared" si="31"/>
        <v>0</v>
      </c>
      <c r="BR53" s="15">
        <f t="shared" si="32"/>
        <v>0</v>
      </c>
      <c r="BS53" s="15">
        <f t="shared" si="33"/>
        <v>0</v>
      </c>
      <c r="BT53" s="15">
        <f t="shared" si="34"/>
        <v>0</v>
      </c>
      <c r="BU53" s="15">
        <f t="shared" si="35"/>
        <v>0</v>
      </c>
      <c r="BV53" s="15">
        <f t="shared" si="36"/>
        <v>0</v>
      </c>
      <c r="BW53" s="15">
        <f t="shared" si="37"/>
        <v>0</v>
      </c>
      <c r="BX53" s="15">
        <f t="shared" si="38"/>
        <v>0</v>
      </c>
      <c r="BY53" s="15">
        <f t="shared" si="39"/>
        <v>0</v>
      </c>
      <c r="BZ53" s="15">
        <f t="shared" si="40"/>
        <v>0</v>
      </c>
      <c r="CA53" s="15">
        <f t="shared" si="41"/>
        <v>0</v>
      </c>
      <c r="CB53" s="15">
        <f t="shared" si="42"/>
        <v>0</v>
      </c>
      <c r="CC53" s="15">
        <f t="shared" si="43"/>
        <v>0</v>
      </c>
      <c r="CD53" s="15">
        <f t="shared" si="44"/>
        <v>0</v>
      </c>
      <c r="CE53" s="15">
        <f t="shared" si="45"/>
        <v>0</v>
      </c>
      <c r="CF53" s="15">
        <f t="shared" si="46"/>
        <v>0</v>
      </c>
      <c r="CG53" s="15">
        <f t="shared" si="47"/>
        <v>0</v>
      </c>
      <c r="CH53" s="15">
        <f t="shared" si="48"/>
        <v>0</v>
      </c>
    </row>
    <row r="54" spans="1:86" ht="11.25" customHeight="1">
      <c r="A54" s="23">
        <v>42637</v>
      </c>
      <c r="B54" s="24" t="s">
        <v>5</v>
      </c>
      <c r="C54" s="9" t="s">
        <v>1260</v>
      </c>
      <c r="D54" s="19">
        <f t="shared" si="50"/>
        <v>400</v>
      </c>
      <c r="E54" s="20">
        <v>1</v>
      </c>
      <c r="F54" s="20">
        <v>1</v>
      </c>
      <c r="G54" s="56"/>
      <c r="H54" s="56"/>
      <c r="I54" s="19">
        <f t="shared" si="51"/>
        <v>600</v>
      </c>
      <c r="J54" s="19">
        <f t="shared" si="11"/>
        <v>8</v>
      </c>
      <c r="K54" s="22"/>
      <c r="L54" s="22"/>
      <c r="M54" s="22"/>
      <c r="N54" s="22"/>
      <c r="O54" s="22"/>
      <c r="P54" s="22">
        <v>1</v>
      </c>
      <c r="Q54" s="22"/>
      <c r="R54" s="22"/>
      <c r="S54" s="22">
        <v>2</v>
      </c>
      <c r="T54" s="22"/>
      <c r="U54" s="22">
        <v>1</v>
      </c>
      <c r="V54" s="22"/>
      <c r="W54" s="22"/>
      <c r="X54" s="22"/>
      <c r="Y54" s="22"/>
      <c r="Z54" s="22"/>
      <c r="AA54" s="22"/>
      <c r="AB54" s="22"/>
      <c r="AC54" s="22">
        <v>1</v>
      </c>
      <c r="AD54" s="22"/>
      <c r="AE54" s="22"/>
      <c r="AF54" s="22"/>
      <c r="AG54" s="22">
        <v>0</v>
      </c>
      <c r="AH54" s="22"/>
      <c r="AI54" s="22"/>
      <c r="AJ54" s="22"/>
      <c r="AK54" s="22"/>
      <c r="AL54" s="22"/>
      <c r="AM54" s="22"/>
      <c r="AN54" s="22"/>
      <c r="AO54" s="22">
        <v>1</v>
      </c>
      <c r="AP54" s="22"/>
      <c r="AQ54" s="22">
        <v>1</v>
      </c>
      <c r="AR54" s="22"/>
      <c r="AS54" s="22"/>
      <c r="AT54" s="22">
        <v>2</v>
      </c>
      <c r="AU54" s="22"/>
      <c r="AX54" s="15">
        <f t="shared" si="49"/>
        <v>0</v>
      </c>
      <c r="AY54" s="15">
        <f t="shared" si="13"/>
        <v>0</v>
      </c>
      <c r="AZ54" s="15">
        <f t="shared" si="14"/>
        <v>0</v>
      </c>
      <c r="BA54" s="15">
        <f t="shared" si="15"/>
        <v>0</v>
      </c>
      <c r="BB54" s="15">
        <f t="shared" si="16"/>
        <v>0</v>
      </c>
      <c r="BC54" s="15">
        <f t="shared" si="17"/>
        <v>600</v>
      </c>
      <c r="BD54" s="15">
        <f t="shared" si="18"/>
        <v>0</v>
      </c>
      <c r="BE54" s="15">
        <f t="shared" si="19"/>
        <v>0</v>
      </c>
      <c r="BF54" s="15">
        <f t="shared" si="20"/>
        <v>800</v>
      </c>
      <c r="BG54" s="15">
        <f t="shared" si="21"/>
        <v>0</v>
      </c>
      <c r="BH54" s="15">
        <f t="shared" si="22"/>
        <v>600</v>
      </c>
      <c r="BI54" s="15">
        <f t="shared" si="23"/>
        <v>0</v>
      </c>
      <c r="BJ54" s="15">
        <f t="shared" si="24"/>
        <v>0</v>
      </c>
      <c r="BK54" s="15">
        <f t="shared" si="25"/>
        <v>0</v>
      </c>
      <c r="BL54" s="15">
        <f t="shared" si="26"/>
        <v>0</v>
      </c>
      <c r="BM54" s="15">
        <f t="shared" si="27"/>
        <v>0</v>
      </c>
      <c r="BN54" s="15">
        <f t="shared" si="28"/>
        <v>0</v>
      </c>
      <c r="BO54" s="15">
        <f t="shared" si="29"/>
        <v>0</v>
      </c>
      <c r="BP54" s="15">
        <f t="shared" si="30"/>
        <v>600</v>
      </c>
      <c r="BQ54" s="15">
        <f t="shared" si="31"/>
        <v>0</v>
      </c>
      <c r="BR54" s="15">
        <f t="shared" si="32"/>
        <v>0</v>
      </c>
      <c r="BS54" s="15">
        <f t="shared" si="33"/>
        <v>0</v>
      </c>
      <c r="BT54" s="15">
        <f t="shared" si="34"/>
        <v>0</v>
      </c>
      <c r="BU54" s="15">
        <f t="shared" si="35"/>
        <v>0</v>
      </c>
      <c r="BV54" s="15">
        <f t="shared" si="36"/>
        <v>0</v>
      </c>
      <c r="BW54" s="15">
        <f t="shared" si="37"/>
        <v>0</v>
      </c>
      <c r="BX54" s="15">
        <f t="shared" si="38"/>
        <v>0</v>
      </c>
      <c r="BY54" s="15">
        <f t="shared" si="39"/>
        <v>0</v>
      </c>
      <c r="BZ54" s="15">
        <f t="shared" si="40"/>
        <v>0</v>
      </c>
      <c r="CA54" s="15">
        <f t="shared" si="41"/>
        <v>0</v>
      </c>
      <c r="CB54" s="15">
        <f t="shared" si="42"/>
        <v>600</v>
      </c>
      <c r="CC54" s="15">
        <f t="shared" si="43"/>
        <v>0</v>
      </c>
      <c r="CD54" s="15">
        <f t="shared" si="44"/>
        <v>600</v>
      </c>
      <c r="CE54" s="15">
        <f t="shared" si="45"/>
        <v>0</v>
      </c>
      <c r="CF54" s="15">
        <f t="shared" si="46"/>
        <v>0</v>
      </c>
      <c r="CG54" s="15">
        <f t="shared" si="47"/>
        <v>800</v>
      </c>
      <c r="CH54" s="15">
        <f t="shared" si="48"/>
        <v>0</v>
      </c>
    </row>
    <row r="55" spans="1:86" ht="11.25" customHeight="1">
      <c r="A55" s="23">
        <v>42637</v>
      </c>
      <c r="B55" s="24" t="s">
        <v>1296</v>
      </c>
      <c r="C55" s="9" t="s">
        <v>1256</v>
      </c>
      <c r="D55" s="19">
        <f t="shared" si="50"/>
        <v>200</v>
      </c>
      <c r="E55" s="25">
        <v>1</v>
      </c>
      <c r="F55" s="20"/>
      <c r="G55" s="56"/>
      <c r="H55" s="56"/>
      <c r="I55" s="19">
        <f t="shared" si="51"/>
        <v>250</v>
      </c>
      <c r="J55" s="19">
        <f t="shared" si="11"/>
        <v>2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>
        <v>1</v>
      </c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>
        <v>1</v>
      </c>
      <c r="AO55" s="22"/>
      <c r="AP55" s="22"/>
      <c r="AQ55" s="22"/>
      <c r="AR55" s="22"/>
      <c r="AS55" s="22"/>
      <c r="AT55" s="22"/>
      <c r="AU55" s="22"/>
      <c r="AX55" s="15">
        <f t="shared" si="49"/>
        <v>0</v>
      </c>
      <c r="AY55" s="15">
        <f t="shared" si="13"/>
        <v>0</v>
      </c>
      <c r="AZ55" s="15">
        <f t="shared" si="14"/>
        <v>0</v>
      </c>
      <c r="BA55" s="15">
        <f t="shared" si="15"/>
        <v>0</v>
      </c>
      <c r="BB55" s="15">
        <f t="shared" si="16"/>
        <v>0</v>
      </c>
      <c r="BC55" s="15">
        <f t="shared" si="17"/>
        <v>0</v>
      </c>
      <c r="BD55" s="15">
        <f t="shared" si="18"/>
        <v>0</v>
      </c>
      <c r="BE55" s="15">
        <f t="shared" si="19"/>
        <v>0</v>
      </c>
      <c r="BF55" s="15">
        <f t="shared" si="20"/>
        <v>0</v>
      </c>
      <c r="BG55" s="15">
        <f t="shared" si="21"/>
        <v>0</v>
      </c>
      <c r="BH55" s="15">
        <f t="shared" si="22"/>
        <v>0</v>
      </c>
      <c r="BI55" s="15">
        <f t="shared" si="23"/>
        <v>0</v>
      </c>
      <c r="BJ55" s="15">
        <f t="shared" si="24"/>
        <v>0</v>
      </c>
      <c r="BK55" s="15">
        <f t="shared" si="25"/>
        <v>0</v>
      </c>
      <c r="BL55" s="15">
        <f t="shared" si="26"/>
        <v>0</v>
      </c>
      <c r="BM55" s="15">
        <f t="shared" si="27"/>
        <v>0</v>
      </c>
      <c r="BN55" s="15">
        <f t="shared" si="28"/>
        <v>250</v>
      </c>
      <c r="BO55" s="15">
        <f t="shared" si="29"/>
        <v>0</v>
      </c>
      <c r="BP55" s="15">
        <f t="shared" si="30"/>
        <v>0</v>
      </c>
      <c r="BQ55" s="15">
        <f t="shared" si="31"/>
        <v>0</v>
      </c>
      <c r="BR55" s="15">
        <f t="shared" si="32"/>
        <v>0</v>
      </c>
      <c r="BS55" s="15">
        <f t="shared" si="33"/>
        <v>0</v>
      </c>
      <c r="BT55" s="15">
        <f t="shared" si="34"/>
        <v>0</v>
      </c>
      <c r="BU55" s="15">
        <f t="shared" si="35"/>
        <v>0</v>
      </c>
      <c r="BV55" s="15">
        <f t="shared" si="36"/>
        <v>0</v>
      </c>
      <c r="BW55" s="15">
        <f t="shared" si="37"/>
        <v>0</v>
      </c>
      <c r="BX55" s="15">
        <f t="shared" si="38"/>
        <v>0</v>
      </c>
      <c r="BY55" s="15">
        <f t="shared" si="39"/>
        <v>0</v>
      </c>
      <c r="BZ55" s="15">
        <f t="shared" si="40"/>
        <v>0</v>
      </c>
      <c r="CA55" s="15">
        <f t="shared" si="41"/>
        <v>250</v>
      </c>
      <c r="CB55" s="15">
        <f t="shared" si="42"/>
        <v>0</v>
      </c>
      <c r="CC55" s="15">
        <f t="shared" si="43"/>
        <v>0</v>
      </c>
      <c r="CD55" s="15">
        <f t="shared" si="44"/>
        <v>0</v>
      </c>
      <c r="CE55" s="15">
        <f t="shared" si="45"/>
        <v>0</v>
      </c>
      <c r="CF55" s="15">
        <f t="shared" si="46"/>
        <v>0</v>
      </c>
      <c r="CG55" s="15">
        <f t="shared" si="47"/>
        <v>0</v>
      </c>
      <c r="CH55" s="15">
        <f t="shared" si="48"/>
        <v>0</v>
      </c>
    </row>
    <row r="56" spans="1:86" ht="11.25" customHeight="1">
      <c r="A56" s="23">
        <v>42638</v>
      </c>
      <c r="B56" s="24" t="s">
        <v>1296</v>
      </c>
      <c r="C56" s="9" t="s">
        <v>1260</v>
      </c>
      <c r="D56" s="19">
        <f t="shared" si="50"/>
        <v>400</v>
      </c>
      <c r="E56" s="25"/>
      <c r="F56" s="20"/>
      <c r="G56" s="56"/>
      <c r="H56" s="56"/>
      <c r="I56" s="19">
        <f t="shared" si="51"/>
        <v>400</v>
      </c>
      <c r="J56" s="19">
        <f t="shared" si="11"/>
        <v>2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>
        <v>1</v>
      </c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>
        <v>1</v>
      </c>
      <c r="AX56" s="15">
        <f t="shared" si="49"/>
        <v>0</v>
      </c>
      <c r="AY56" s="15">
        <f t="shared" si="13"/>
        <v>0</v>
      </c>
      <c r="AZ56" s="15">
        <f t="shared" si="14"/>
        <v>0</v>
      </c>
      <c r="BA56" s="15">
        <f t="shared" si="15"/>
        <v>0</v>
      </c>
      <c r="BB56" s="15">
        <f t="shared" si="16"/>
        <v>0</v>
      </c>
      <c r="BC56" s="15">
        <f t="shared" si="17"/>
        <v>0</v>
      </c>
      <c r="BD56" s="15">
        <f t="shared" si="18"/>
        <v>0</v>
      </c>
      <c r="BE56" s="15">
        <f t="shared" si="19"/>
        <v>0</v>
      </c>
      <c r="BF56" s="15">
        <f t="shared" si="20"/>
        <v>0</v>
      </c>
      <c r="BG56" s="15">
        <f t="shared" si="21"/>
        <v>0</v>
      </c>
      <c r="BH56" s="15">
        <f t="shared" si="22"/>
        <v>0</v>
      </c>
      <c r="BI56" s="15">
        <f t="shared" si="23"/>
        <v>0</v>
      </c>
      <c r="BJ56" s="15">
        <f t="shared" si="24"/>
        <v>0</v>
      </c>
      <c r="BK56" s="15">
        <f t="shared" si="25"/>
        <v>0</v>
      </c>
      <c r="BL56" s="15">
        <f t="shared" si="26"/>
        <v>0</v>
      </c>
      <c r="BM56" s="15">
        <f t="shared" si="27"/>
        <v>0</v>
      </c>
      <c r="BN56" s="15">
        <f t="shared" si="28"/>
        <v>0</v>
      </c>
      <c r="BO56" s="15">
        <f t="shared" si="29"/>
        <v>0</v>
      </c>
      <c r="BP56" s="15">
        <f t="shared" si="30"/>
        <v>0</v>
      </c>
      <c r="BQ56" s="15">
        <f t="shared" si="31"/>
        <v>0</v>
      </c>
      <c r="BR56" s="15">
        <f t="shared" si="32"/>
        <v>0</v>
      </c>
      <c r="BS56" s="15">
        <f t="shared" si="33"/>
        <v>400</v>
      </c>
      <c r="BT56" s="15">
        <f t="shared" si="34"/>
        <v>0</v>
      </c>
      <c r="BU56" s="15">
        <f t="shared" si="35"/>
        <v>0</v>
      </c>
      <c r="BV56" s="15">
        <f t="shared" si="36"/>
        <v>0</v>
      </c>
      <c r="BW56" s="15">
        <f t="shared" si="37"/>
        <v>0</v>
      </c>
      <c r="BX56" s="15">
        <f t="shared" si="38"/>
        <v>0</v>
      </c>
      <c r="BY56" s="15">
        <f t="shared" si="39"/>
        <v>0</v>
      </c>
      <c r="BZ56" s="15">
        <f t="shared" si="40"/>
        <v>0</v>
      </c>
      <c r="CA56" s="15">
        <f t="shared" si="41"/>
        <v>0</v>
      </c>
      <c r="CB56" s="15">
        <f t="shared" si="42"/>
        <v>0</v>
      </c>
      <c r="CC56" s="15">
        <f t="shared" si="43"/>
        <v>0</v>
      </c>
      <c r="CD56" s="15">
        <f t="shared" si="44"/>
        <v>0</v>
      </c>
      <c r="CE56" s="15">
        <f t="shared" si="45"/>
        <v>0</v>
      </c>
      <c r="CF56" s="15">
        <f t="shared" si="46"/>
        <v>0</v>
      </c>
      <c r="CG56" s="15">
        <f t="shared" si="47"/>
        <v>0</v>
      </c>
      <c r="CH56" s="15">
        <f t="shared" si="48"/>
        <v>400</v>
      </c>
    </row>
    <row r="57" spans="1:86" ht="11.25" customHeight="1">
      <c r="A57" s="23">
        <v>42638</v>
      </c>
      <c r="B57" s="24" t="s">
        <v>5</v>
      </c>
      <c r="C57" s="9" t="s">
        <v>1256</v>
      </c>
      <c r="D57" s="19">
        <f t="shared" si="50"/>
        <v>200</v>
      </c>
      <c r="E57" s="20">
        <v>1</v>
      </c>
      <c r="F57" s="20">
        <v>1</v>
      </c>
      <c r="G57" s="56">
        <v>1</v>
      </c>
      <c r="H57" s="56"/>
      <c r="I57" s="19">
        <f t="shared" si="51"/>
        <v>350</v>
      </c>
      <c r="J57" s="19">
        <f t="shared" si="11"/>
        <v>5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>
        <v>1</v>
      </c>
      <c r="AC57" s="22"/>
      <c r="AD57" s="22"/>
      <c r="AE57" s="22"/>
      <c r="AF57" s="22"/>
      <c r="AG57" s="22"/>
      <c r="AH57" s="22">
        <v>2</v>
      </c>
      <c r="AI57" s="22"/>
      <c r="AJ57" s="22"/>
      <c r="AK57" s="22"/>
      <c r="AL57" s="22">
        <v>2</v>
      </c>
      <c r="AM57" s="22"/>
      <c r="AN57" s="22"/>
      <c r="AO57" s="22"/>
      <c r="AP57" s="22"/>
      <c r="AQ57" s="22">
        <v>1</v>
      </c>
      <c r="AR57" s="22">
        <v>1</v>
      </c>
      <c r="AS57" s="22"/>
      <c r="AT57" s="22"/>
      <c r="AU57" s="22"/>
      <c r="AX57" s="15">
        <f t="shared" si="49"/>
        <v>0</v>
      </c>
      <c r="AY57" s="15">
        <f t="shared" si="13"/>
        <v>0</v>
      </c>
      <c r="AZ57" s="15">
        <f t="shared" si="14"/>
        <v>0</v>
      </c>
      <c r="BA57" s="15">
        <f t="shared" si="15"/>
        <v>0</v>
      </c>
      <c r="BB57" s="15">
        <f t="shared" si="16"/>
        <v>0</v>
      </c>
      <c r="BC57" s="15">
        <f t="shared" si="17"/>
        <v>0</v>
      </c>
      <c r="BD57" s="15">
        <f t="shared" si="18"/>
        <v>0</v>
      </c>
      <c r="BE57" s="15">
        <f t="shared" si="19"/>
        <v>0</v>
      </c>
      <c r="BF57" s="15">
        <f t="shared" si="20"/>
        <v>0</v>
      </c>
      <c r="BG57" s="15">
        <f t="shared" si="21"/>
        <v>0</v>
      </c>
      <c r="BH57" s="15">
        <f t="shared" si="22"/>
        <v>0</v>
      </c>
      <c r="BI57" s="15">
        <f t="shared" si="23"/>
        <v>0</v>
      </c>
      <c r="BJ57" s="15">
        <f t="shared" si="24"/>
        <v>0</v>
      </c>
      <c r="BK57" s="15">
        <f t="shared" si="25"/>
        <v>0</v>
      </c>
      <c r="BL57" s="15">
        <f t="shared" si="26"/>
        <v>0</v>
      </c>
      <c r="BM57" s="15">
        <f t="shared" si="27"/>
        <v>0</v>
      </c>
      <c r="BN57" s="15">
        <f t="shared" si="28"/>
        <v>0</v>
      </c>
      <c r="BO57" s="15">
        <f t="shared" si="29"/>
        <v>350</v>
      </c>
      <c r="BP57" s="15">
        <f t="shared" si="30"/>
        <v>0</v>
      </c>
      <c r="BQ57" s="15">
        <f t="shared" si="31"/>
        <v>0</v>
      </c>
      <c r="BR57" s="15">
        <f t="shared" si="32"/>
        <v>0</v>
      </c>
      <c r="BS57" s="15">
        <f t="shared" si="33"/>
        <v>0</v>
      </c>
      <c r="BT57" s="15">
        <f t="shared" si="34"/>
        <v>0</v>
      </c>
      <c r="BU57" s="15">
        <f t="shared" si="35"/>
        <v>450</v>
      </c>
      <c r="BV57" s="15">
        <f t="shared" si="36"/>
        <v>0</v>
      </c>
      <c r="BW57" s="15">
        <f t="shared" si="37"/>
        <v>0</v>
      </c>
      <c r="BX57" s="15">
        <f t="shared" si="38"/>
        <v>0</v>
      </c>
      <c r="BY57" s="15">
        <f t="shared" si="39"/>
        <v>450</v>
      </c>
      <c r="BZ57" s="15">
        <f t="shared" si="40"/>
        <v>0</v>
      </c>
      <c r="CA57" s="15">
        <f t="shared" si="41"/>
        <v>0</v>
      </c>
      <c r="CB57" s="15">
        <f t="shared" si="42"/>
        <v>0</v>
      </c>
      <c r="CC57" s="15">
        <f t="shared" si="43"/>
        <v>0</v>
      </c>
      <c r="CD57" s="15">
        <f t="shared" si="44"/>
        <v>350</v>
      </c>
      <c r="CE57" s="15">
        <f t="shared" si="45"/>
        <v>350</v>
      </c>
      <c r="CF57" s="15">
        <f t="shared" si="46"/>
        <v>0</v>
      </c>
      <c r="CG57" s="15">
        <f t="shared" si="47"/>
        <v>0</v>
      </c>
      <c r="CH57" s="15">
        <f t="shared" si="48"/>
        <v>0</v>
      </c>
    </row>
    <row r="58" spans="1:86" ht="11.25" customHeight="1">
      <c r="A58" s="23">
        <v>42642</v>
      </c>
      <c r="B58" s="24" t="s">
        <v>1333</v>
      </c>
      <c r="C58" s="9" t="s">
        <v>1262</v>
      </c>
      <c r="D58" s="19">
        <f t="shared" si="50"/>
        <v>800</v>
      </c>
      <c r="E58" s="25"/>
      <c r="F58" s="20"/>
      <c r="G58" s="56"/>
      <c r="H58" s="56"/>
      <c r="I58" s="19">
        <f t="shared" si="51"/>
        <v>800</v>
      </c>
      <c r="J58" s="19">
        <f t="shared" si="11"/>
        <v>3</v>
      </c>
      <c r="K58" s="22">
        <v>1</v>
      </c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>
        <v>1</v>
      </c>
      <c r="AE58" s="22">
        <v>1</v>
      </c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X58" s="15">
        <f t="shared" si="49"/>
        <v>800</v>
      </c>
      <c r="AY58" s="15">
        <f t="shared" si="13"/>
        <v>0</v>
      </c>
      <c r="AZ58" s="15">
        <f t="shared" si="14"/>
        <v>0</v>
      </c>
      <c r="BA58" s="15">
        <f t="shared" si="15"/>
        <v>0</v>
      </c>
      <c r="BB58" s="15">
        <f t="shared" si="16"/>
        <v>0</v>
      </c>
      <c r="BC58" s="15">
        <f t="shared" si="17"/>
        <v>0</v>
      </c>
      <c r="BD58" s="15">
        <f t="shared" si="18"/>
        <v>0</v>
      </c>
      <c r="BE58" s="15">
        <f t="shared" si="19"/>
        <v>0</v>
      </c>
      <c r="BF58" s="15">
        <f t="shared" si="20"/>
        <v>0</v>
      </c>
      <c r="BG58" s="15">
        <f t="shared" si="21"/>
        <v>0</v>
      </c>
      <c r="BH58" s="15">
        <f t="shared" si="22"/>
        <v>0</v>
      </c>
      <c r="BI58" s="15">
        <f t="shared" si="23"/>
        <v>0</v>
      </c>
      <c r="BJ58" s="15">
        <f t="shared" si="24"/>
        <v>0</v>
      </c>
      <c r="BK58" s="15">
        <f t="shared" si="25"/>
        <v>0</v>
      </c>
      <c r="BL58" s="15">
        <f t="shared" si="26"/>
        <v>0</v>
      </c>
      <c r="BM58" s="15">
        <f t="shared" si="27"/>
        <v>0</v>
      </c>
      <c r="BN58" s="15">
        <f t="shared" si="28"/>
        <v>0</v>
      </c>
      <c r="BO58" s="15">
        <f t="shared" si="29"/>
        <v>0</v>
      </c>
      <c r="BP58" s="15">
        <f t="shared" si="30"/>
        <v>0</v>
      </c>
      <c r="BQ58" s="15">
        <f t="shared" si="31"/>
        <v>800</v>
      </c>
      <c r="BR58" s="15">
        <f t="shared" si="32"/>
        <v>800</v>
      </c>
      <c r="BS58" s="15">
        <f t="shared" si="33"/>
        <v>0</v>
      </c>
      <c r="BT58" s="15">
        <f t="shared" si="34"/>
        <v>0</v>
      </c>
      <c r="BU58" s="15">
        <f t="shared" si="35"/>
        <v>0</v>
      </c>
      <c r="BV58" s="15">
        <f t="shared" si="36"/>
        <v>0</v>
      </c>
      <c r="BW58" s="15">
        <f t="shared" si="37"/>
        <v>0</v>
      </c>
      <c r="BX58" s="15">
        <f t="shared" si="38"/>
        <v>0</v>
      </c>
      <c r="BY58" s="15">
        <f t="shared" si="39"/>
        <v>0</v>
      </c>
      <c r="BZ58" s="15">
        <f t="shared" si="40"/>
        <v>0</v>
      </c>
      <c r="CA58" s="15">
        <f t="shared" si="41"/>
        <v>0</v>
      </c>
      <c r="CB58" s="15">
        <f t="shared" si="42"/>
        <v>0</v>
      </c>
      <c r="CC58" s="15">
        <f t="shared" si="43"/>
        <v>0</v>
      </c>
      <c r="CD58" s="15">
        <f t="shared" si="44"/>
        <v>0</v>
      </c>
      <c r="CE58" s="15">
        <f t="shared" si="45"/>
        <v>0</v>
      </c>
      <c r="CF58" s="15">
        <f t="shared" si="46"/>
        <v>0</v>
      </c>
      <c r="CG58" s="15">
        <f t="shared" si="47"/>
        <v>0</v>
      </c>
      <c r="CH58" s="15">
        <f t="shared" si="48"/>
        <v>0</v>
      </c>
    </row>
    <row r="59" spans="1:86" ht="11.25" customHeight="1">
      <c r="A59" s="23">
        <v>42644</v>
      </c>
      <c r="B59" s="24" t="s">
        <v>3</v>
      </c>
      <c r="C59" s="8" t="s">
        <v>1256</v>
      </c>
      <c r="D59" s="19">
        <f t="shared" si="50"/>
        <v>200</v>
      </c>
      <c r="E59" s="20">
        <v>1</v>
      </c>
      <c r="F59" s="20"/>
      <c r="G59" s="56"/>
      <c r="H59" s="56">
        <v>1</v>
      </c>
      <c r="I59" s="19">
        <f t="shared" si="51"/>
        <v>400</v>
      </c>
      <c r="J59" s="19">
        <f t="shared" si="11"/>
        <v>6</v>
      </c>
      <c r="K59" s="22"/>
      <c r="L59" s="22"/>
      <c r="M59" s="22">
        <v>1</v>
      </c>
      <c r="N59" s="22"/>
      <c r="O59" s="22"/>
      <c r="P59" s="22"/>
      <c r="Q59" s="22">
        <v>1</v>
      </c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>
        <v>1</v>
      </c>
      <c r="AM59" s="22"/>
      <c r="AN59" s="22">
        <v>1</v>
      </c>
      <c r="AO59" s="22"/>
      <c r="AP59" s="22"/>
      <c r="AQ59" s="22">
        <v>1</v>
      </c>
      <c r="AR59" s="22"/>
      <c r="AS59" s="22">
        <v>1</v>
      </c>
      <c r="AT59" s="22"/>
      <c r="AU59" s="22"/>
      <c r="AX59" s="15">
        <f t="shared" si="49"/>
        <v>0</v>
      </c>
      <c r="AY59" s="15">
        <f t="shared" si="13"/>
        <v>0</v>
      </c>
      <c r="AZ59" s="15">
        <f t="shared" si="14"/>
        <v>400</v>
      </c>
      <c r="BA59" s="15">
        <f t="shared" si="15"/>
        <v>0</v>
      </c>
      <c r="BB59" s="15">
        <f t="shared" si="16"/>
        <v>0</v>
      </c>
      <c r="BC59" s="15">
        <f t="shared" si="17"/>
        <v>0</v>
      </c>
      <c r="BD59" s="15">
        <f t="shared" si="18"/>
        <v>400</v>
      </c>
      <c r="BE59" s="15">
        <f t="shared" si="19"/>
        <v>0</v>
      </c>
      <c r="BF59" s="15">
        <f t="shared" si="20"/>
        <v>0</v>
      </c>
      <c r="BG59" s="15">
        <f t="shared" si="21"/>
        <v>0</v>
      </c>
      <c r="BH59" s="15">
        <f t="shared" si="22"/>
        <v>0</v>
      </c>
      <c r="BI59" s="15">
        <f t="shared" si="23"/>
        <v>0</v>
      </c>
      <c r="BJ59" s="15">
        <f t="shared" si="24"/>
        <v>0</v>
      </c>
      <c r="BK59" s="15">
        <f t="shared" si="25"/>
        <v>0</v>
      </c>
      <c r="BL59" s="15">
        <f t="shared" si="26"/>
        <v>0</v>
      </c>
      <c r="BM59" s="15">
        <f t="shared" si="27"/>
        <v>0</v>
      </c>
      <c r="BN59" s="15">
        <f t="shared" si="28"/>
        <v>0</v>
      </c>
      <c r="BO59" s="15">
        <f t="shared" si="29"/>
        <v>0</v>
      </c>
      <c r="BP59" s="15">
        <f t="shared" si="30"/>
        <v>0</v>
      </c>
      <c r="BQ59" s="15">
        <f t="shared" si="31"/>
        <v>0</v>
      </c>
      <c r="BR59" s="15">
        <f t="shared" si="32"/>
        <v>0</v>
      </c>
      <c r="BS59" s="15">
        <f t="shared" si="33"/>
        <v>0</v>
      </c>
      <c r="BT59" s="15">
        <f t="shared" si="34"/>
        <v>0</v>
      </c>
      <c r="BU59" s="15">
        <f t="shared" si="35"/>
        <v>0</v>
      </c>
      <c r="BV59" s="15">
        <f t="shared" si="36"/>
        <v>0</v>
      </c>
      <c r="BW59" s="15">
        <f t="shared" si="37"/>
        <v>0</v>
      </c>
      <c r="BX59" s="15">
        <f t="shared" si="38"/>
        <v>0</v>
      </c>
      <c r="BY59" s="15">
        <f t="shared" si="39"/>
        <v>400</v>
      </c>
      <c r="BZ59" s="15">
        <f t="shared" si="40"/>
        <v>0</v>
      </c>
      <c r="CA59" s="15">
        <f t="shared" si="41"/>
        <v>400</v>
      </c>
      <c r="CB59" s="15">
        <f t="shared" si="42"/>
        <v>0</v>
      </c>
      <c r="CC59" s="15">
        <f t="shared" si="43"/>
        <v>0</v>
      </c>
      <c r="CD59" s="15">
        <f t="shared" si="44"/>
        <v>400</v>
      </c>
      <c r="CE59" s="15">
        <f t="shared" si="45"/>
        <v>0</v>
      </c>
      <c r="CF59" s="15">
        <f t="shared" si="46"/>
        <v>400</v>
      </c>
      <c r="CG59" s="15">
        <f t="shared" si="47"/>
        <v>0</v>
      </c>
      <c r="CH59" s="15">
        <f t="shared" si="48"/>
        <v>0</v>
      </c>
    </row>
    <row r="60" spans="1:86" ht="11.25" customHeight="1">
      <c r="A60" s="23">
        <v>42645</v>
      </c>
      <c r="B60" s="24" t="s">
        <v>1246</v>
      </c>
      <c r="C60" s="9" t="s">
        <v>1257</v>
      </c>
      <c r="D60" s="19">
        <f t="shared" si="50"/>
        <v>300</v>
      </c>
      <c r="E60" s="25"/>
      <c r="F60" s="20"/>
      <c r="G60" s="56"/>
      <c r="H60" s="56"/>
      <c r="I60" s="19">
        <f t="shared" si="51"/>
        <v>300</v>
      </c>
      <c r="J60" s="19">
        <f t="shared" si="11"/>
        <v>16</v>
      </c>
      <c r="K60" s="22"/>
      <c r="L60" s="22"/>
      <c r="M60" s="22">
        <v>1</v>
      </c>
      <c r="N60" s="22"/>
      <c r="O60" s="22"/>
      <c r="P60" s="22"/>
      <c r="Q60" s="22">
        <v>1</v>
      </c>
      <c r="R60" s="22"/>
      <c r="S60" s="22">
        <v>1</v>
      </c>
      <c r="T60" s="22">
        <v>1</v>
      </c>
      <c r="U60" s="22"/>
      <c r="V60" s="22"/>
      <c r="W60" s="22"/>
      <c r="X60" s="22"/>
      <c r="Y60" s="22"/>
      <c r="Z60" s="22"/>
      <c r="AA60" s="22"/>
      <c r="AB60" s="22">
        <v>1</v>
      </c>
      <c r="AC60" s="22"/>
      <c r="AD60" s="22">
        <v>1</v>
      </c>
      <c r="AE60" s="22">
        <v>1</v>
      </c>
      <c r="AF60" s="22"/>
      <c r="AG60" s="22"/>
      <c r="AH60" s="22">
        <v>1</v>
      </c>
      <c r="AI60" s="22"/>
      <c r="AJ60" s="22">
        <v>1</v>
      </c>
      <c r="AK60" s="22"/>
      <c r="AL60" s="22">
        <v>1</v>
      </c>
      <c r="AM60" s="22"/>
      <c r="AN60" s="22">
        <v>1</v>
      </c>
      <c r="AO60" s="22">
        <v>1</v>
      </c>
      <c r="AP60" s="22"/>
      <c r="AQ60" s="22">
        <v>1</v>
      </c>
      <c r="AR60" s="22">
        <v>1</v>
      </c>
      <c r="AS60" s="22">
        <v>1</v>
      </c>
      <c r="AT60" s="22">
        <v>1</v>
      </c>
      <c r="AU60" s="22"/>
      <c r="AX60" s="15">
        <f t="shared" si="49"/>
        <v>0</v>
      </c>
      <c r="AY60" s="15">
        <f t="shared" si="13"/>
        <v>0</v>
      </c>
      <c r="AZ60" s="15">
        <f t="shared" si="14"/>
        <v>300</v>
      </c>
      <c r="BA60" s="15">
        <f t="shared" si="15"/>
        <v>0</v>
      </c>
      <c r="BB60" s="15">
        <f t="shared" si="16"/>
        <v>0</v>
      </c>
      <c r="BC60" s="15">
        <f t="shared" si="17"/>
        <v>0</v>
      </c>
      <c r="BD60" s="15">
        <f t="shared" si="18"/>
        <v>300</v>
      </c>
      <c r="BE60" s="15">
        <f t="shared" si="19"/>
        <v>0</v>
      </c>
      <c r="BF60" s="15">
        <f t="shared" si="20"/>
        <v>300</v>
      </c>
      <c r="BG60" s="15">
        <f t="shared" si="21"/>
        <v>300</v>
      </c>
      <c r="BH60" s="15">
        <f t="shared" si="22"/>
        <v>0</v>
      </c>
      <c r="BI60" s="15">
        <f t="shared" si="23"/>
        <v>0</v>
      </c>
      <c r="BJ60" s="15">
        <f t="shared" si="24"/>
        <v>0</v>
      </c>
      <c r="BK60" s="15">
        <f t="shared" si="25"/>
        <v>0</v>
      </c>
      <c r="BL60" s="15">
        <f t="shared" si="26"/>
        <v>0</v>
      </c>
      <c r="BM60" s="15">
        <f t="shared" si="27"/>
        <v>0</v>
      </c>
      <c r="BN60" s="15">
        <f t="shared" si="28"/>
        <v>0</v>
      </c>
      <c r="BO60" s="15">
        <f t="shared" si="29"/>
        <v>300</v>
      </c>
      <c r="BP60" s="15">
        <f t="shared" si="30"/>
        <v>0</v>
      </c>
      <c r="BQ60" s="15">
        <f t="shared" si="31"/>
        <v>300</v>
      </c>
      <c r="BR60" s="15">
        <f t="shared" si="32"/>
        <v>300</v>
      </c>
      <c r="BS60" s="15">
        <f t="shared" si="33"/>
        <v>0</v>
      </c>
      <c r="BT60" s="15">
        <f t="shared" si="34"/>
        <v>0</v>
      </c>
      <c r="BU60" s="15">
        <f t="shared" si="35"/>
        <v>300</v>
      </c>
      <c r="BV60" s="15">
        <f t="shared" si="36"/>
        <v>0</v>
      </c>
      <c r="BW60" s="15">
        <f t="shared" si="37"/>
        <v>300</v>
      </c>
      <c r="BX60" s="15">
        <f t="shared" si="38"/>
        <v>0</v>
      </c>
      <c r="BY60" s="15">
        <f t="shared" si="39"/>
        <v>300</v>
      </c>
      <c r="BZ60" s="15">
        <f t="shared" si="40"/>
        <v>0</v>
      </c>
      <c r="CA60" s="15">
        <f t="shared" si="41"/>
        <v>300</v>
      </c>
      <c r="CB60" s="15">
        <f t="shared" si="42"/>
        <v>300</v>
      </c>
      <c r="CC60" s="15">
        <f t="shared" si="43"/>
        <v>0</v>
      </c>
      <c r="CD60" s="15">
        <f t="shared" si="44"/>
        <v>300</v>
      </c>
      <c r="CE60" s="15">
        <f t="shared" si="45"/>
        <v>300</v>
      </c>
      <c r="CF60" s="15">
        <f t="shared" si="46"/>
        <v>300</v>
      </c>
      <c r="CG60" s="15">
        <f t="shared" si="47"/>
        <v>300</v>
      </c>
      <c r="CH60" s="15">
        <f t="shared" si="48"/>
        <v>0</v>
      </c>
    </row>
    <row r="61" spans="1:86" ht="11.25" customHeight="1">
      <c r="A61" s="23">
        <v>42652</v>
      </c>
      <c r="B61" s="24" t="s">
        <v>1279</v>
      </c>
      <c r="C61" s="9" t="s">
        <v>1273</v>
      </c>
      <c r="D61" s="19">
        <f t="shared" si="50"/>
        <v>200</v>
      </c>
      <c r="E61" s="25">
        <v>1</v>
      </c>
      <c r="F61" s="20">
        <v>1</v>
      </c>
      <c r="G61" s="56"/>
      <c r="H61" s="56"/>
      <c r="I61" s="19">
        <f t="shared" si="51"/>
        <v>300</v>
      </c>
      <c r="J61" s="19">
        <f t="shared" si="11"/>
        <v>1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>
        <v>1</v>
      </c>
      <c r="AR61" s="22"/>
      <c r="AS61" s="22"/>
      <c r="AT61" s="22"/>
      <c r="AU61" s="22"/>
      <c r="AX61" s="15">
        <f t="shared" si="49"/>
        <v>0</v>
      </c>
      <c r="AY61" s="15">
        <f t="shared" si="13"/>
        <v>0</v>
      </c>
      <c r="AZ61" s="15">
        <f t="shared" si="14"/>
        <v>0</v>
      </c>
      <c r="BA61" s="15">
        <f t="shared" si="15"/>
        <v>0</v>
      </c>
      <c r="BB61" s="15">
        <f t="shared" si="16"/>
        <v>0</v>
      </c>
      <c r="BC61" s="15">
        <f t="shared" si="17"/>
        <v>0</v>
      </c>
      <c r="BD61" s="15">
        <f t="shared" si="18"/>
        <v>0</v>
      </c>
      <c r="BE61" s="15">
        <f t="shared" si="19"/>
        <v>0</v>
      </c>
      <c r="BF61" s="15">
        <f t="shared" si="20"/>
        <v>0</v>
      </c>
      <c r="BG61" s="15">
        <f t="shared" si="21"/>
        <v>0</v>
      </c>
      <c r="BH61" s="15">
        <f t="shared" si="22"/>
        <v>0</v>
      </c>
      <c r="BI61" s="15">
        <f t="shared" si="23"/>
        <v>0</v>
      </c>
      <c r="BJ61" s="15">
        <f t="shared" si="24"/>
        <v>0</v>
      </c>
      <c r="BK61" s="15">
        <f t="shared" si="25"/>
        <v>0</v>
      </c>
      <c r="BL61" s="15">
        <f t="shared" si="26"/>
        <v>0</v>
      </c>
      <c r="BM61" s="15">
        <f t="shared" si="27"/>
        <v>0</v>
      </c>
      <c r="BN61" s="15">
        <f t="shared" si="28"/>
        <v>0</v>
      </c>
      <c r="BO61" s="15">
        <f t="shared" si="29"/>
        <v>0</v>
      </c>
      <c r="BP61" s="15">
        <f t="shared" si="30"/>
        <v>0</v>
      </c>
      <c r="BQ61" s="15">
        <f t="shared" si="31"/>
        <v>0</v>
      </c>
      <c r="BR61" s="15">
        <f t="shared" si="32"/>
        <v>0</v>
      </c>
      <c r="BS61" s="15">
        <f t="shared" si="33"/>
        <v>0</v>
      </c>
      <c r="BT61" s="15">
        <f t="shared" si="34"/>
        <v>0</v>
      </c>
      <c r="BU61" s="15">
        <f t="shared" si="35"/>
        <v>0</v>
      </c>
      <c r="BV61" s="15">
        <f t="shared" si="36"/>
        <v>0</v>
      </c>
      <c r="BW61" s="15">
        <f t="shared" si="37"/>
        <v>0</v>
      </c>
      <c r="BX61" s="15">
        <f t="shared" si="38"/>
        <v>0</v>
      </c>
      <c r="BY61" s="15">
        <f t="shared" si="39"/>
        <v>0</v>
      </c>
      <c r="BZ61" s="15">
        <f t="shared" si="40"/>
        <v>0</v>
      </c>
      <c r="CA61" s="15">
        <f t="shared" si="41"/>
        <v>0</v>
      </c>
      <c r="CB61" s="15">
        <f t="shared" si="42"/>
        <v>0</v>
      </c>
      <c r="CC61" s="15">
        <f t="shared" si="43"/>
        <v>0</v>
      </c>
      <c r="CD61" s="15">
        <f t="shared" si="44"/>
        <v>300</v>
      </c>
      <c r="CE61" s="15">
        <f t="shared" si="45"/>
        <v>0</v>
      </c>
      <c r="CF61" s="15">
        <f t="shared" si="46"/>
        <v>0</v>
      </c>
      <c r="CG61" s="15">
        <f t="shared" si="47"/>
        <v>0</v>
      </c>
      <c r="CH61" s="15">
        <f t="shared" si="48"/>
        <v>0</v>
      </c>
    </row>
    <row r="62" spans="1:86" ht="11.25" customHeight="1">
      <c r="A62" s="23">
        <v>42652</v>
      </c>
      <c r="B62" s="24" t="s">
        <v>1286</v>
      </c>
      <c r="C62" s="9" t="s">
        <v>1260</v>
      </c>
      <c r="D62" s="19">
        <f t="shared" si="50"/>
        <v>400</v>
      </c>
      <c r="E62" s="25">
        <v>1</v>
      </c>
      <c r="F62" s="20"/>
      <c r="G62" s="56"/>
      <c r="H62" s="56"/>
      <c r="I62" s="19">
        <f t="shared" si="51"/>
        <v>500</v>
      </c>
      <c r="J62" s="19">
        <f t="shared" si="11"/>
        <v>7</v>
      </c>
      <c r="K62" s="22"/>
      <c r="L62" s="22"/>
      <c r="M62" s="22"/>
      <c r="N62" s="22"/>
      <c r="O62" s="22"/>
      <c r="P62" s="22"/>
      <c r="Q62" s="22"/>
      <c r="R62" s="22"/>
      <c r="S62" s="22"/>
      <c r="T62" s="22">
        <v>2</v>
      </c>
      <c r="U62" s="22"/>
      <c r="V62" s="22"/>
      <c r="W62" s="22"/>
      <c r="X62" s="22"/>
      <c r="Y62" s="22"/>
      <c r="Z62" s="22">
        <v>1</v>
      </c>
      <c r="AA62" s="22">
        <v>1</v>
      </c>
      <c r="AB62" s="22"/>
      <c r="AC62" s="22">
        <v>1</v>
      </c>
      <c r="AD62" s="22">
        <v>1</v>
      </c>
      <c r="AE62" s="22">
        <v>2</v>
      </c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>
        <v>1</v>
      </c>
      <c r="AQ62" s="22"/>
      <c r="AR62" s="22"/>
      <c r="AS62" s="22"/>
      <c r="AT62" s="22"/>
      <c r="AU62" s="22"/>
      <c r="AX62" s="15">
        <f t="shared" si="49"/>
        <v>0</v>
      </c>
      <c r="AY62" s="15">
        <f t="shared" si="13"/>
        <v>0</v>
      </c>
      <c r="AZ62" s="15">
        <f t="shared" si="14"/>
        <v>0</v>
      </c>
      <c r="BA62" s="15">
        <f t="shared" si="15"/>
        <v>0</v>
      </c>
      <c r="BB62" s="15">
        <f t="shared" si="16"/>
        <v>0</v>
      </c>
      <c r="BC62" s="15">
        <f t="shared" si="17"/>
        <v>0</v>
      </c>
      <c r="BD62" s="15">
        <f t="shared" si="18"/>
        <v>0</v>
      </c>
      <c r="BE62" s="15">
        <f t="shared" si="19"/>
        <v>0</v>
      </c>
      <c r="BF62" s="15">
        <f t="shared" si="20"/>
        <v>0</v>
      </c>
      <c r="BG62" s="15">
        <f t="shared" si="21"/>
        <v>700</v>
      </c>
      <c r="BH62" s="15">
        <f t="shared" si="22"/>
        <v>0</v>
      </c>
      <c r="BI62" s="15">
        <f t="shared" si="23"/>
        <v>0</v>
      </c>
      <c r="BJ62" s="15">
        <f t="shared" si="24"/>
        <v>0</v>
      </c>
      <c r="BK62" s="15">
        <f t="shared" si="25"/>
        <v>0</v>
      </c>
      <c r="BL62" s="15">
        <f t="shared" si="26"/>
        <v>0</v>
      </c>
      <c r="BM62" s="15">
        <f t="shared" si="27"/>
        <v>500</v>
      </c>
      <c r="BN62" s="15">
        <f t="shared" si="28"/>
        <v>500</v>
      </c>
      <c r="BO62" s="15">
        <f t="shared" si="29"/>
        <v>0</v>
      </c>
      <c r="BP62" s="15">
        <f t="shared" si="30"/>
        <v>500</v>
      </c>
      <c r="BQ62" s="15">
        <f t="shared" si="31"/>
        <v>500</v>
      </c>
      <c r="BR62" s="15">
        <f t="shared" si="32"/>
        <v>700</v>
      </c>
      <c r="BS62" s="15">
        <f t="shared" si="33"/>
        <v>0</v>
      </c>
      <c r="BT62" s="15">
        <f t="shared" si="34"/>
        <v>0</v>
      </c>
      <c r="BU62" s="15">
        <f t="shared" si="35"/>
        <v>0</v>
      </c>
      <c r="BV62" s="15">
        <f t="shared" si="36"/>
        <v>0</v>
      </c>
      <c r="BW62" s="15">
        <f t="shared" si="37"/>
        <v>0</v>
      </c>
      <c r="BX62" s="15">
        <f t="shared" si="38"/>
        <v>0</v>
      </c>
      <c r="BY62" s="15">
        <f t="shared" si="39"/>
        <v>0</v>
      </c>
      <c r="BZ62" s="15">
        <f t="shared" si="40"/>
        <v>0</v>
      </c>
      <c r="CA62" s="15">
        <f t="shared" si="41"/>
        <v>0</v>
      </c>
      <c r="CB62" s="15">
        <f t="shared" si="42"/>
        <v>0</v>
      </c>
      <c r="CC62" s="15">
        <f t="shared" si="43"/>
        <v>500</v>
      </c>
      <c r="CD62" s="15">
        <f t="shared" si="44"/>
        <v>0</v>
      </c>
      <c r="CE62" s="15">
        <f t="shared" si="45"/>
        <v>0</v>
      </c>
      <c r="CF62" s="15">
        <f t="shared" si="46"/>
        <v>0</v>
      </c>
      <c r="CG62" s="15">
        <f t="shared" si="47"/>
        <v>0</v>
      </c>
      <c r="CH62" s="15">
        <f t="shared" si="48"/>
        <v>0</v>
      </c>
    </row>
    <row r="63" spans="1:86" ht="11.25" customHeight="1">
      <c r="A63" s="23"/>
      <c r="B63" s="24" t="s">
        <v>1253</v>
      </c>
      <c r="C63" s="9" t="s">
        <v>4</v>
      </c>
      <c r="D63" s="19">
        <f t="shared" si="50"/>
        <v>200</v>
      </c>
      <c r="E63" s="25"/>
      <c r="F63" s="20"/>
      <c r="G63" s="56"/>
      <c r="H63" s="56"/>
      <c r="I63" s="19">
        <f t="shared" si="51"/>
        <v>200</v>
      </c>
      <c r="J63" s="19">
        <f t="shared" si="11"/>
        <v>0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X63" s="15">
        <f t="shared" si="49"/>
        <v>0</v>
      </c>
      <c r="AY63" s="15">
        <f t="shared" si="13"/>
        <v>0</v>
      </c>
      <c r="AZ63" s="15">
        <f t="shared" si="14"/>
        <v>0</v>
      </c>
      <c r="BA63" s="15">
        <f t="shared" si="15"/>
        <v>0</v>
      </c>
      <c r="BB63" s="15">
        <f t="shared" si="16"/>
        <v>0</v>
      </c>
      <c r="BC63" s="15">
        <f t="shared" si="17"/>
        <v>0</v>
      </c>
      <c r="BD63" s="15">
        <f t="shared" si="18"/>
        <v>0</v>
      </c>
      <c r="BE63" s="15">
        <f t="shared" si="19"/>
        <v>0</v>
      </c>
      <c r="BF63" s="15">
        <f t="shared" si="20"/>
        <v>0</v>
      </c>
      <c r="BG63" s="15">
        <f t="shared" si="21"/>
        <v>0</v>
      </c>
      <c r="BH63" s="15">
        <f t="shared" si="22"/>
        <v>0</v>
      </c>
      <c r="BI63" s="15">
        <f t="shared" si="23"/>
        <v>0</v>
      </c>
      <c r="BJ63" s="15">
        <f t="shared" si="24"/>
        <v>0</v>
      </c>
      <c r="BK63" s="15">
        <f t="shared" si="25"/>
        <v>0</v>
      </c>
      <c r="BL63" s="15">
        <f t="shared" si="26"/>
        <v>0</v>
      </c>
      <c r="BM63" s="15">
        <f t="shared" si="27"/>
        <v>0</v>
      </c>
      <c r="BN63" s="15">
        <f t="shared" si="28"/>
        <v>0</v>
      </c>
      <c r="BO63" s="15">
        <f t="shared" si="29"/>
        <v>0</v>
      </c>
      <c r="BP63" s="15">
        <f t="shared" si="30"/>
        <v>0</v>
      </c>
      <c r="BQ63" s="15">
        <f t="shared" si="31"/>
        <v>0</v>
      </c>
      <c r="BR63" s="15">
        <f t="shared" si="32"/>
        <v>0</v>
      </c>
      <c r="BS63" s="15">
        <f t="shared" si="33"/>
        <v>0</v>
      </c>
      <c r="BT63" s="15">
        <f t="shared" si="34"/>
        <v>0</v>
      </c>
      <c r="BU63" s="15">
        <f t="shared" si="35"/>
        <v>0</v>
      </c>
      <c r="BV63" s="15">
        <f t="shared" si="36"/>
        <v>0</v>
      </c>
      <c r="BW63" s="15">
        <f t="shared" si="37"/>
        <v>0</v>
      </c>
      <c r="BX63" s="15">
        <f t="shared" si="38"/>
        <v>0</v>
      </c>
      <c r="BY63" s="15">
        <f t="shared" si="39"/>
        <v>0</v>
      </c>
      <c r="BZ63" s="15">
        <f t="shared" si="40"/>
        <v>0</v>
      </c>
      <c r="CA63" s="15">
        <f t="shared" si="41"/>
        <v>0</v>
      </c>
      <c r="CB63" s="15">
        <f t="shared" si="42"/>
        <v>0</v>
      </c>
      <c r="CC63" s="15">
        <f t="shared" si="43"/>
        <v>0</v>
      </c>
      <c r="CD63" s="15">
        <f t="shared" si="44"/>
        <v>0</v>
      </c>
      <c r="CE63" s="15">
        <f t="shared" si="45"/>
        <v>0</v>
      </c>
      <c r="CF63" s="15">
        <f t="shared" si="46"/>
        <v>0</v>
      </c>
      <c r="CG63" s="15">
        <f t="shared" si="47"/>
        <v>0</v>
      </c>
      <c r="CH63" s="15">
        <f t="shared" si="48"/>
        <v>0</v>
      </c>
    </row>
    <row r="64" spans="1:86">
      <c r="A64" s="28"/>
      <c r="B64" s="29"/>
      <c r="C64" s="10"/>
      <c r="D64" s="20"/>
      <c r="E64" s="25"/>
      <c r="F64" s="20"/>
      <c r="G64" s="21"/>
      <c r="H64" s="56"/>
      <c r="I64" s="21"/>
      <c r="J64" s="21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</row>
    <row r="66" spans="1:10">
      <c r="A66" s="32">
        <v>1</v>
      </c>
      <c r="B66" s="11" t="s">
        <v>13</v>
      </c>
      <c r="C66" s="40"/>
      <c r="D66" s="42"/>
      <c r="E66" s="42"/>
      <c r="F66" s="42" t="s">
        <v>1266</v>
      </c>
      <c r="G66" s="42" t="s">
        <v>1269</v>
      </c>
      <c r="H66" s="42" t="s">
        <v>1269</v>
      </c>
      <c r="I66" s="42"/>
      <c r="J66" s="59"/>
    </row>
    <row r="67" spans="1:10">
      <c r="A67" s="32">
        <v>2</v>
      </c>
      <c r="B67" s="11" t="s">
        <v>1276</v>
      </c>
      <c r="C67" s="41" t="s">
        <v>6</v>
      </c>
      <c r="D67" s="43" t="s">
        <v>12</v>
      </c>
      <c r="E67" s="43" t="s">
        <v>1247</v>
      </c>
      <c r="F67" s="43" t="s">
        <v>1271</v>
      </c>
      <c r="G67" s="43" t="s">
        <v>1270</v>
      </c>
      <c r="H67" s="43" t="s">
        <v>1275</v>
      </c>
      <c r="I67" s="43" t="s">
        <v>1267</v>
      </c>
      <c r="J67" s="59"/>
    </row>
    <row r="68" spans="1:10">
      <c r="A68" s="32">
        <v>0</v>
      </c>
      <c r="B68" s="11" t="s">
        <v>17</v>
      </c>
      <c r="C68" s="35" t="s">
        <v>1265</v>
      </c>
      <c r="D68" s="33">
        <v>200</v>
      </c>
      <c r="E68" s="33"/>
      <c r="F68" s="33">
        <v>100</v>
      </c>
      <c r="G68" s="34">
        <v>100</v>
      </c>
      <c r="H68" s="33">
        <v>200</v>
      </c>
      <c r="I68" s="36">
        <v>200</v>
      </c>
      <c r="J68" s="33"/>
    </row>
    <row r="69" spans="1:10">
      <c r="A69" s="32"/>
      <c r="C69" s="35" t="s">
        <v>1264</v>
      </c>
      <c r="D69" s="33">
        <v>100</v>
      </c>
      <c r="E69" s="33"/>
      <c r="F69" s="33">
        <v>50</v>
      </c>
      <c r="G69" s="34"/>
      <c r="H69" s="33">
        <v>100</v>
      </c>
      <c r="I69" s="36">
        <v>100</v>
      </c>
      <c r="J69" s="33"/>
    </row>
    <row r="70" spans="1:10">
      <c r="A70" s="32"/>
      <c r="C70" s="35" t="s">
        <v>1274</v>
      </c>
      <c r="D70" s="33">
        <v>400</v>
      </c>
      <c r="E70" s="33">
        <v>100</v>
      </c>
      <c r="F70" s="33">
        <v>100</v>
      </c>
      <c r="G70" s="33"/>
      <c r="H70" s="33">
        <v>300</v>
      </c>
      <c r="I70" s="36">
        <v>200</v>
      </c>
      <c r="J70" s="33"/>
    </row>
    <row r="71" spans="1:10">
      <c r="C71" s="35" t="s">
        <v>1273</v>
      </c>
      <c r="D71" s="33">
        <v>200</v>
      </c>
      <c r="E71" s="33">
        <v>50</v>
      </c>
      <c r="F71" s="33">
        <v>50</v>
      </c>
      <c r="G71" s="33">
        <v>50</v>
      </c>
      <c r="H71" s="33">
        <v>150</v>
      </c>
      <c r="I71" s="36">
        <v>100</v>
      </c>
      <c r="J71" s="33"/>
    </row>
    <row r="72" spans="1:10">
      <c r="C72" s="35" t="s">
        <v>1263</v>
      </c>
      <c r="D72" s="33">
        <v>1600</v>
      </c>
      <c r="E72" s="33">
        <v>200</v>
      </c>
      <c r="F72" s="33"/>
      <c r="G72" s="34"/>
      <c r="H72" s="33">
        <v>1400</v>
      </c>
      <c r="I72" s="36">
        <v>800</v>
      </c>
      <c r="J72" s="33"/>
    </row>
    <row r="73" spans="1:10">
      <c r="C73" s="35" t="s">
        <v>1262</v>
      </c>
      <c r="D73" s="33">
        <v>800</v>
      </c>
      <c r="E73" s="33">
        <v>200</v>
      </c>
      <c r="F73" s="33"/>
      <c r="G73" s="33"/>
      <c r="H73" s="33">
        <v>600</v>
      </c>
      <c r="I73" s="36">
        <v>400</v>
      </c>
      <c r="J73" s="33"/>
    </row>
    <row r="74" spans="1:10">
      <c r="C74" s="35" t="s">
        <v>1260</v>
      </c>
      <c r="D74" s="33">
        <v>400</v>
      </c>
      <c r="E74" s="33">
        <v>100</v>
      </c>
      <c r="F74" s="33">
        <v>100</v>
      </c>
      <c r="G74" s="33">
        <v>100</v>
      </c>
      <c r="H74" s="33">
        <v>300</v>
      </c>
      <c r="I74" s="36">
        <v>200</v>
      </c>
      <c r="J74" s="33"/>
    </row>
    <row r="75" spans="1:10">
      <c r="C75" s="35" t="s">
        <v>1261</v>
      </c>
      <c r="D75" s="33">
        <v>600</v>
      </c>
      <c r="E75" s="33">
        <v>100</v>
      </c>
      <c r="F75" s="33">
        <v>200</v>
      </c>
      <c r="G75" s="33"/>
      <c r="H75" s="33">
        <v>500</v>
      </c>
      <c r="I75" s="36">
        <v>200</v>
      </c>
      <c r="J75" s="33"/>
    </row>
    <row r="76" spans="1:10">
      <c r="C76" s="35" t="s">
        <v>1256</v>
      </c>
      <c r="D76" s="33">
        <v>200</v>
      </c>
      <c r="E76" s="33">
        <v>50</v>
      </c>
      <c r="F76" s="33">
        <v>50</v>
      </c>
      <c r="G76" s="33">
        <v>50</v>
      </c>
      <c r="H76" s="33">
        <v>150</v>
      </c>
      <c r="I76" s="36">
        <v>100</v>
      </c>
      <c r="J76" s="33"/>
    </row>
    <row r="77" spans="1:10">
      <c r="C77" s="35" t="s">
        <v>1258</v>
      </c>
      <c r="D77" s="33">
        <v>300</v>
      </c>
      <c r="E77" s="33">
        <v>50</v>
      </c>
      <c r="F77" s="33">
        <v>150</v>
      </c>
      <c r="G77" s="33"/>
      <c r="H77" s="33">
        <v>250</v>
      </c>
      <c r="I77" s="36">
        <v>100</v>
      </c>
      <c r="J77" s="33"/>
    </row>
    <row r="78" spans="1:10">
      <c r="C78" s="35" t="s">
        <v>1257</v>
      </c>
      <c r="D78" s="33">
        <v>300</v>
      </c>
      <c r="E78" s="33"/>
      <c r="F78" s="33"/>
      <c r="G78" s="33"/>
      <c r="H78" s="33">
        <v>300</v>
      </c>
      <c r="I78" s="36"/>
      <c r="J78" s="33"/>
    </row>
    <row r="79" spans="1:10">
      <c r="C79" s="35" t="s">
        <v>1268</v>
      </c>
      <c r="D79" s="33">
        <v>100</v>
      </c>
      <c r="E79" s="33"/>
      <c r="F79" s="33">
        <v>50</v>
      </c>
      <c r="G79" s="33"/>
      <c r="H79" s="33">
        <v>100</v>
      </c>
      <c r="I79" s="36">
        <v>50</v>
      </c>
      <c r="J79" s="33"/>
    </row>
    <row r="80" spans="1:10">
      <c r="C80" s="35" t="s">
        <v>1259</v>
      </c>
      <c r="D80" s="33">
        <v>200</v>
      </c>
      <c r="E80" s="33"/>
      <c r="F80" s="33"/>
      <c r="G80" s="33"/>
      <c r="H80" s="33">
        <v>200</v>
      </c>
      <c r="I80" s="36"/>
      <c r="J80" s="33"/>
    </row>
    <row r="81" spans="3:10">
      <c r="C81" s="37" t="s">
        <v>1272</v>
      </c>
      <c r="D81" s="38">
        <v>400</v>
      </c>
      <c r="E81" s="38">
        <v>200</v>
      </c>
      <c r="F81" s="38"/>
      <c r="G81" s="38"/>
      <c r="H81" s="38">
        <v>400</v>
      </c>
      <c r="I81" s="39">
        <v>200</v>
      </c>
      <c r="J81" s="33"/>
    </row>
  </sheetData>
  <sheetProtection selectLockedCells="1" selectUnlockedCells="1"/>
  <mergeCells count="3">
    <mergeCell ref="A1:C1"/>
    <mergeCell ref="A4:I4"/>
    <mergeCell ref="A3:I3"/>
  </mergeCells>
  <phoneticPr fontId="0" type="noConversion"/>
  <pageMargins left="0.15748031496062992" right="0.19685039370078741" top="0.39370078740157483" bottom="0.35433070866141736" header="0.51181102362204722" footer="0.51181102362204722"/>
  <pageSetup paperSize="8" scale="47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Normal="150" zoomScalePageLayoutView="150" workbookViewId="0">
      <pane ySplit="1" topLeftCell="A2" activePane="bottomLeft" state="frozen"/>
      <selection pane="bottomLeft" activeCell="G9" sqref="G9"/>
    </sheetView>
  </sheetViews>
  <sheetFormatPr defaultColWidth="8.85546875" defaultRowHeight="12.75"/>
  <cols>
    <col min="1" max="1" width="3.7109375" style="53" bestFit="1" customWidth="1"/>
    <col min="2" max="2" width="30.140625" style="51" customWidth="1"/>
    <col min="3" max="4" width="10.85546875" style="54" customWidth="1"/>
    <col min="5" max="16384" width="8.85546875" style="51"/>
  </cols>
  <sheetData>
    <row r="1" spans="1:4" ht="33" customHeight="1">
      <c r="A1" s="48" t="s">
        <v>16</v>
      </c>
      <c r="B1" s="49" t="s">
        <v>14</v>
      </c>
      <c r="C1" s="50" t="s">
        <v>15</v>
      </c>
      <c r="D1" s="50" t="s">
        <v>19</v>
      </c>
    </row>
    <row r="2" spans="1:4">
      <c r="A2" s="52">
        <v>1</v>
      </c>
      <c r="B2" s="51" t="s">
        <v>1320</v>
      </c>
      <c r="C2" s="51">
        <v>14050</v>
      </c>
      <c r="D2" s="51">
        <v>28</v>
      </c>
    </row>
    <row r="3" spans="1:4">
      <c r="A3" s="52">
        <f>+A2+1</f>
        <v>2</v>
      </c>
      <c r="B3" s="51" t="s">
        <v>10</v>
      </c>
      <c r="C3" s="51">
        <v>8850</v>
      </c>
      <c r="D3" s="51">
        <v>14</v>
      </c>
    </row>
    <row r="4" spans="1:4">
      <c r="A4" s="52">
        <f t="shared" ref="A4:A44" si="0">+A3+1</f>
        <v>3</v>
      </c>
      <c r="B4" s="51" t="s">
        <v>1326</v>
      </c>
      <c r="C4" s="51">
        <v>8400</v>
      </c>
      <c r="D4" s="51">
        <v>12</v>
      </c>
    </row>
    <row r="5" spans="1:4">
      <c r="A5" s="52">
        <f t="shared" si="0"/>
        <v>4</v>
      </c>
      <c r="B5" s="51" t="s">
        <v>1323</v>
      </c>
      <c r="C5" s="51">
        <v>7350</v>
      </c>
      <c r="D5" s="51">
        <v>11</v>
      </c>
    </row>
    <row r="6" spans="1:4">
      <c r="A6" s="52">
        <f t="shared" si="0"/>
        <v>5</v>
      </c>
      <c r="B6" s="51" t="s">
        <v>9</v>
      </c>
      <c r="C6" s="51">
        <v>6700</v>
      </c>
      <c r="D6" s="51">
        <v>9</v>
      </c>
    </row>
    <row r="7" spans="1:4">
      <c r="A7" s="52">
        <f t="shared" si="0"/>
        <v>6</v>
      </c>
      <c r="B7" s="51" t="s">
        <v>1316</v>
      </c>
      <c r="C7" s="51">
        <v>6650</v>
      </c>
      <c r="D7" s="51">
        <v>12</v>
      </c>
    </row>
    <row r="8" spans="1:4">
      <c r="A8" s="52">
        <f t="shared" si="0"/>
        <v>7</v>
      </c>
      <c r="B8" s="51" t="s">
        <v>7</v>
      </c>
      <c r="C8" s="51">
        <v>6350</v>
      </c>
      <c r="D8" s="51">
        <v>13</v>
      </c>
    </row>
    <row r="9" spans="1:4">
      <c r="A9" s="52">
        <f t="shared" si="0"/>
        <v>8</v>
      </c>
      <c r="B9" s="51" t="s">
        <v>1305</v>
      </c>
      <c r="C9" s="51">
        <v>5300</v>
      </c>
      <c r="D9" s="51">
        <v>15</v>
      </c>
    </row>
    <row r="10" spans="1:4">
      <c r="A10" s="52">
        <f t="shared" si="0"/>
        <v>9</v>
      </c>
      <c r="B10" s="51" t="s">
        <v>1302</v>
      </c>
      <c r="C10" s="51">
        <v>5150</v>
      </c>
      <c r="D10" s="51">
        <v>9</v>
      </c>
    </row>
    <row r="11" spans="1:4">
      <c r="A11" s="52">
        <f t="shared" si="0"/>
        <v>10</v>
      </c>
      <c r="B11" s="51" t="s">
        <v>1315</v>
      </c>
      <c r="C11" s="51">
        <v>4800</v>
      </c>
      <c r="D11" s="51">
        <v>13</v>
      </c>
    </row>
    <row r="12" spans="1:4">
      <c r="A12" s="52">
        <f t="shared" si="0"/>
        <v>11</v>
      </c>
      <c r="B12" s="51" t="s">
        <v>1311</v>
      </c>
      <c r="C12" s="51">
        <v>4750</v>
      </c>
      <c r="D12" s="51">
        <v>10</v>
      </c>
    </row>
    <row r="13" spans="1:4">
      <c r="A13" s="52">
        <f t="shared" si="0"/>
        <v>12</v>
      </c>
      <c r="B13" s="51" t="s">
        <v>1249</v>
      </c>
      <c r="C13" s="51">
        <v>4450</v>
      </c>
      <c r="D13" s="51">
        <v>9</v>
      </c>
    </row>
    <row r="14" spans="1:4">
      <c r="A14" s="52">
        <f t="shared" si="0"/>
        <v>13</v>
      </c>
      <c r="B14" s="51" t="s">
        <v>1325</v>
      </c>
      <c r="C14" s="51">
        <v>4200</v>
      </c>
      <c r="D14" s="51">
        <v>9</v>
      </c>
    </row>
    <row r="15" spans="1:4">
      <c r="A15" s="52">
        <f t="shared" si="0"/>
        <v>14</v>
      </c>
      <c r="B15" s="51" t="s">
        <v>1309</v>
      </c>
      <c r="C15" s="51">
        <v>4000</v>
      </c>
      <c r="D15" s="51">
        <v>7</v>
      </c>
    </row>
    <row r="16" spans="1:4">
      <c r="A16" s="52">
        <f t="shared" si="0"/>
        <v>15</v>
      </c>
      <c r="B16" s="51" t="s">
        <v>1298</v>
      </c>
      <c r="C16" s="51">
        <v>3900</v>
      </c>
      <c r="D16" s="51">
        <v>6</v>
      </c>
    </row>
    <row r="17" spans="1:4">
      <c r="A17" s="52">
        <f t="shared" si="0"/>
        <v>16</v>
      </c>
      <c r="B17" s="51" t="s">
        <v>1297</v>
      </c>
      <c r="C17" s="51">
        <v>3850</v>
      </c>
      <c r="D17" s="51">
        <v>10</v>
      </c>
    </row>
    <row r="18" spans="1:4">
      <c r="A18" s="52">
        <f t="shared" si="0"/>
        <v>17</v>
      </c>
      <c r="B18" s="51" t="s">
        <v>1300</v>
      </c>
      <c r="C18" s="51">
        <v>3650</v>
      </c>
      <c r="D18" s="51">
        <v>8</v>
      </c>
    </row>
    <row r="19" spans="1:4">
      <c r="A19" s="52">
        <f t="shared" si="0"/>
        <v>18</v>
      </c>
      <c r="B19" s="51" t="s">
        <v>1317</v>
      </c>
      <c r="C19" s="51">
        <v>3250</v>
      </c>
      <c r="D19" s="51">
        <v>10</v>
      </c>
    </row>
    <row r="20" spans="1:4">
      <c r="A20" s="52">
        <f t="shared" si="0"/>
        <v>19</v>
      </c>
      <c r="B20" s="51" t="s">
        <v>1290</v>
      </c>
      <c r="C20" s="51">
        <v>3100</v>
      </c>
      <c r="D20" s="51">
        <v>9</v>
      </c>
    </row>
    <row r="21" spans="1:4">
      <c r="A21" s="52">
        <f t="shared" si="0"/>
        <v>20</v>
      </c>
      <c r="B21" s="51" t="s">
        <v>1285</v>
      </c>
      <c r="C21" s="51">
        <v>3000</v>
      </c>
      <c r="D21" s="51">
        <v>7</v>
      </c>
    </row>
    <row r="22" spans="1:4">
      <c r="A22" s="52">
        <f t="shared" si="0"/>
        <v>21</v>
      </c>
      <c r="B22" s="51" t="s">
        <v>1313</v>
      </c>
      <c r="C22" s="51">
        <v>2800</v>
      </c>
      <c r="D22" s="51">
        <v>8</v>
      </c>
    </row>
    <row r="23" spans="1:4">
      <c r="A23" s="52">
        <f t="shared" si="0"/>
        <v>22</v>
      </c>
      <c r="B23" s="51" t="s">
        <v>1287</v>
      </c>
      <c r="C23" s="51">
        <v>2800</v>
      </c>
      <c r="D23" s="51">
        <v>5</v>
      </c>
    </row>
    <row r="24" spans="1:4">
      <c r="A24" s="52">
        <f t="shared" si="0"/>
        <v>23</v>
      </c>
      <c r="B24" s="51" t="s">
        <v>1288</v>
      </c>
      <c r="C24" s="51">
        <v>2800</v>
      </c>
      <c r="D24" s="51">
        <v>3</v>
      </c>
    </row>
    <row r="25" spans="1:4">
      <c r="A25" s="52">
        <f t="shared" si="0"/>
        <v>24</v>
      </c>
      <c r="B25" s="51" t="s">
        <v>1295</v>
      </c>
      <c r="C25" s="51">
        <v>2750</v>
      </c>
      <c r="D25" s="51">
        <v>7</v>
      </c>
    </row>
    <row r="26" spans="1:4">
      <c r="A26" s="52">
        <f t="shared" si="0"/>
        <v>25</v>
      </c>
      <c r="B26" s="51" t="s">
        <v>21</v>
      </c>
      <c r="C26" s="51">
        <v>2550</v>
      </c>
      <c r="D26" s="51">
        <v>7</v>
      </c>
    </row>
    <row r="27" spans="1:4">
      <c r="A27" s="52">
        <f t="shared" si="0"/>
        <v>26</v>
      </c>
      <c r="B27" s="51" t="s">
        <v>1347</v>
      </c>
      <c r="C27" s="51">
        <v>2500</v>
      </c>
      <c r="D27" s="51">
        <v>6</v>
      </c>
    </row>
    <row r="28" spans="1:4">
      <c r="A28" s="52">
        <f t="shared" si="0"/>
        <v>27</v>
      </c>
      <c r="B28" s="51" t="s">
        <v>8</v>
      </c>
      <c r="C28" s="51">
        <v>2400</v>
      </c>
      <c r="D28" s="51">
        <v>5</v>
      </c>
    </row>
    <row r="29" spans="1:4">
      <c r="A29" s="52">
        <f t="shared" si="0"/>
        <v>28</v>
      </c>
      <c r="B29" s="51" t="s">
        <v>1293</v>
      </c>
      <c r="C29" s="51">
        <v>1900</v>
      </c>
      <c r="D29" s="51">
        <v>5</v>
      </c>
    </row>
    <row r="30" spans="1:4">
      <c r="A30" s="52">
        <f t="shared" si="0"/>
        <v>29</v>
      </c>
      <c r="B30" s="51" t="s">
        <v>1303</v>
      </c>
      <c r="C30" s="51">
        <v>1450</v>
      </c>
      <c r="D30" s="51">
        <v>4</v>
      </c>
    </row>
    <row r="31" spans="1:4">
      <c r="A31" s="52">
        <f t="shared" si="0"/>
        <v>30</v>
      </c>
      <c r="B31" s="51" t="s">
        <v>1291</v>
      </c>
      <c r="C31" s="51">
        <v>1150</v>
      </c>
      <c r="D31" s="51">
        <v>5</v>
      </c>
    </row>
    <row r="32" spans="1:4">
      <c r="A32" s="52">
        <f t="shared" si="0"/>
        <v>31</v>
      </c>
      <c r="B32" s="51" t="s">
        <v>11</v>
      </c>
      <c r="C32" s="51">
        <v>1000</v>
      </c>
      <c r="D32" s="51">
        <v>4</v>
      </c>
    </row>
    <row r="33" spans="1:4">
      <c r="A33" s="52">
        <f t="shared" si="0"/>
        <v>32</v>
      </c>
      <c r="B33" s="51" t="s">
        <v>1254</v>
      </c>
      <c r="C33" s="51">
        <v>950</v>
      </c>
      <c r="D33" s="51">
        <v>4</v>
      </c>
    </row>
    <row r="34" spans="1:4">
      <c r="A34" s="52">
        <f t="shared" si="0"/>
        <v>33</v>
      </c>
      <c r="B34" s="51" t="s">
        <v>1292</v>
      </c>
      <c r="C34" s="51">
        <v>950</v>
      </c>
      <c r="D34" s="51">
        <v>4</v>
      </c>
    </row>
    <row r="35" spans="1:4">
      <c r="A35" s="52">
        <f t="shared" si="0"/>
        <v>34</v>
      </c>
      <c r="B35" s="51" t="s">
        <v>1312</v>
      </c>
      <c r="C35" s="51">
        <v>950</v>
      </c>
      <c r="D35" s="51">
        <v>4</v>
      </c>
    </row>
    <row r="36" spans="1:4">
      <c r="A36" s="52">
        <f t="shared" si="0"/>
        <v>35</v>
      </c>
      <c r="B36" s="51" t="s">
        <v>1338</v>
      </c>
      <c r="C36" s="51">
        <v>200</v>
      </c>
      <c r="D36" s="51">
        <v>1</v>
      </c>
    </row>
    <row r="37" spans="1:4">
      <c r="A37" s="52">
        <f t="shared" si="0"/>
        <v>36</v>
      </c>
      <c r="B37" s="51" t="s">
        <v>1339</v>
      </c>
      <c r="C37" s="51">
        <v>200</v>
      </c>
      <c r="D37" s="51">
        <v>1</v>
      </c>
    </row>
    <row r="38" spans="1:4">
      <c r="A38" s="52">
        <f t="shared" si="0"/>
        <v>37</v>
      </c>
      <c r="B38" s="51" t="s">
        <v>1314</v>
      </c>
      <c r="C38" s="51">
        <v>150</v>
      </c>
      <c r="D38" s="51">
        <v>1</v>
      </c>
    </row>
    <row r="39" spans="1:4">
      <c r="A39" s="52">
        <f t="shared" si="0"/>
        <v>38</v>
      </c>
      <c r="B39" s="51" t="s">
        <v>1340</v>
      </c>
      <c r="C39" s="51">
        <v>0</v>
      </c>
      <c r="D39" s="51">
        <v>0</v>
      </c>
    </row>
    <row r="40" spans="1:4">
      <c r="A40" s="52">
        <f t="shared" si="0"/>
        <v>39</v>
      </c>
      <c r="B40" s="51" t="s">
        <v>1341</v>
      </c>
      <c r="C40" s="51">
        <v>0</v>
      </c>
      <c r="D40" s="51">
        <v>0</v>
      </c>
    </row>
    <row r="41" spans="1:4">
      <c r="A41" s="52">
        <f t="shared" si="0"/>
        <v>40</v>
      </c>
      <c r="B41" s="51" t="s">
        <v>1342</v>
      </c>
      <c r="C41" s="51">
        <v>0</v>
      </c>
      <c r="D41" s="51">
        <v>0</v>
      </c>
    </row>
    <row r="42" spans="1:4">
      <c r="A42" s="52">
        <f t="shared" si="0"/>
        <v>41</v>
      </c>
      <c r="B42" s="51" t="s">
        <v>1343</v>
      </c>
      <c r="C42" s="51">
        <v>0</v>
      </c>
      <c r="D42" s="51">
        <v>0</v>
      </c>
    </row>
    <row r="43" spans="1:4">
      <c r="A43" s="52">
        <f t="shared" si="0"/>
        <v>42</v>
      </c>
      <c r="B43" s="51" t="s">
        <v>1344</v>
      </c>
      <c r="C43" s="51">
        <v>0</v>
      </c>
      <c r="D43" s="51">
        <v>0</v>
      </c>
    </row>
    <row r="44" spans="1:4">
      <c r="A44" s="52">
        <f t="shared" si="0"/>
        <v>43</v>
      </c>
      <c r="B44" s="51" t="s">
        <v>1345</v>
      </c>
      <c r="C44" s="51">
        <v>0</v>
      </c>
      <c r="D44" s="51">
        <v>0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81"/>
  <sheetViews>
    <sheetView topLeftCell="A546" workbookViewId="0">
      <selection activeCell="A2" sqref="A2:A3"/>
    </sheetView>
  </sheetViews>
  <sheetFormatPr defaultRowHeight="13.5" customHeight="1"/>
  <cols>
    <col min="2" max="2" width="11.85546875" customWidth="1"/>
    <col min="6" max="6" width="53.85546875" customWidth="1"/>
    <col min="10" max="16" width="5.140625" customWidth="1"/>
  </cols>
  <sheetData>
    <row r="1" spans="1:19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3.5" customHeight="1">
      <c r="A2" s="74" t="s">
        <v>22</v>
      </c>
      <c r="B2" s="74" t="s">
        <v>23</v>
      </c>
      <c r="C2" s="74" t="s">
        <v>24</v>
      </c>
      <c r="D2" s="74" t="s">
        <v>25</v>
      </c>
      <c r="E2" s="74" t="s">
        <v>26</v>
      </c>
      <c r="F2" s="74" t="s">
        <v>27</v>
      </c>
      <c r="G2" s="74" t="s">
        <v>28</v>
      </c>
      <c r="H2" s="3" t="s">
        <v>29</v>
      </c>
      <c r="I2" s="74" t="s">
        <v>25</v>
      </c>
      <c r="J2" s="74" t="s">
        <v>30</v>
      </c>
      <c r="K2" s="74" t="s">
        <v>31</v>
      </c>
      <c r="L2" s="74" t="s">
        <v>32</v>
      </c>
      <c r="M2" s="74" t="s">
        <v>33</v>
      </c>
      <c r="N2" s="74" t="s">
        <v>34</v>
      </c>
      <c r="O2" s="74" t="s">
        <v>32</v>
      </c>
      <c r="P2" s="74" t="s">
        <v>35</v>
      </c>
      <c r="Q2" s="74" t="s">
        <v>32</v>
      </c>
      <c r="R2" s="74" t="s">
        <v>36</v>
      </c>
      <c r="S2" s="74" t="s">
        <v>37</v>
      </c>
    </row>
    <row r="3" spans="1:19" ht="13.5" customHeight="1">
      <c r="A3" s="74"/>
      <c r="B3" s="74"/>
      <c r="C3" s="74"/>
      <c r="D3" s="74"/>
      <c r="E3" s="74"/>
      <c r="F3" s="74"/>
      <c r="G3" s="74"/>
      <c r="H3" s="3" t="s">
        <v>38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19" ht="13.5" customHeight="1">
      <c r="A4" s="75">
        <v>45208</v>
      </c>
      <c r="B4" s="76" t="s">
        <v>39</v>
      </c>
      <c r="C4" s="76" t="s">
        <v>40</v>
      </c>
      <c r="D4" s="75">
        <v>100</v>
      </c>
      <c r="E4" s="76" t="s">
        <v>41</v>
      </c>
      <c r="F4" s="5" t="s">
        <v>42</v>
      </c>
      <c r="G4" s="77">
        <v>1</v>
      </c>
      <c r="H4" s="78" t="s">
        <v>43</v>
      </c>
      <c r="I4" s="75">
        <v>77</v>
      </c>
      <c r="J4" s="75" t="s">
        <v>44</v>
      </c>
      <c r="K4" s="75" t="s">
        <v>45</v>
      </c>
      <c r="L4" s="75">
        <v>106</v>
      </c>
      <c r="M4" s="75" t="s">
        <v>46</v>
      </c>
      <c r="N4" s="75" t="s">
        <v>47</v>
      </c>
      <c r="O4" s="75">
        <v>92</v>
      </c>
      <c r="P4" s="75" t="s">
        <v>48</v>
      </c>
      <c r="Q4" s="75">
        <v>17</v>
      </c>
      <c r="R4" s="75" t="s">
        <v>49</v>
      </c>
      <c r="S4" s="75" t="s">
        <v>37</v>
      </c>
    </row>
    <row r="5" spans="1:19" ht="13.5" customHeight="1">
      <c r="A5" s="75"/>
      <c r="B5" s="76"/>
      <c r="C5" s="76"/>
      <c r="D5" s="75"/>
      <c r="E5" s="76"/>
      <c r="F5" s="4" t="s">
        <v>50</v>
      </c>
      <c r="G5" s="77"/>
      <c r="H5" s="78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</row>
    <row r="6" spans="1:19" ht="13.5" customHeight="1">
      <c r="A6" s="75">
        <v>45208</v>
      </c>
      <c r="B6" s="76" t="s">
        <v>39</v>
      </c>
      <c r="C6" s="76" t="s">
        <v>40</v>
      </c>
      <c r="D6" s="75">
        <v>86</v>
      </c>
      <c r="E6" s="76" t="s">
        <v>41</v>
      </c>
      <c r="F6" s="5" t="s">
        <v>51</v>
      </c>
      <c r="G6" s="77">
        <v>1</v>
      </c>
      <c r="H6" s="78" t="s">
        <v>52</v>
      </c>
      <c r="I6" s="75">
        <v>82</v>
      </c>
      <c r="J6" s="75" t="s">
        <v>53</v>
      </c>
      <c r="K6" s="75"/>
      <c r="L6" s="75">
        <v>95</v>
      </c>
      <c r="M6" s="75" t="s">
        <v>54</v>
      </c>
      <c r="N6" s="75"/>
      <c r="O6" s="75">
        <v>65</v>
      </c>
      <c r="P6" s="75" t="s">
        <v>55</v>
      </c>
      <c r="Q6" s="75">
        <v>14</v>
      </c>
      <c r="R6" s="75" t="s">
        <v>49</v>
      </c>
      <c r="S6" s="75" t="s">
        <v>37</v>
      </c>
    </row>
    <row r="7" spans="1:19" ht="13.5" customHeight="1">
      <c r="A7" s="75"/>
      <c r="B7" s="76"/>
      <c r="C7" s="76"/>
      <c r="D7" s="75"/>
      <c r="E7" s="76"/>
      <c r="F7" s="4" t="s">
        <v>56</v>
      </c>
      <c r="G7" s="77"/>
      <c r="H7" s="78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</row>
    <row r="8" spans="1:19" ht="13.5" customHeight="1">
      <c r="A8" s="75">
        <v>45208</v>
      </c>
      <c r="B8" s="76" t="s">
        <v>39</v>
      </c>
      <c r="C8" s="76" t="s">
        <v>40</v>
      </c>
      <c r="D8" s="75">
        <v>145</v>
      </c>
      <c r="E8" s="76" t="s">
        <v>41</v>
      </c>
      <c r="F8" s="5" t="s">
        <v>57</v>
      </c>
      <c r="G8" s="77">
        <v>1</v>
      </c>
      <c r="H8" s="78" t="s">
        <v>58</v>
      </c>
      <c r="I8" s="75">
        <v>143</v>
      </c>
      <c r="J8" s="75" t="s">
        <v>59</v>
      </c>
      <c r="K8" s="75" t="s">
        <v>60</v>
      </c>
      <c r="L8" s="75">
        <v>36</v>
      </c>
      <c r="M8" s="75" t="s">
        <v>61</v>
      </c>
      <c r="N8" s="75"/>
      <c r="O8" s="75">
        <v>144</v>
      </c>
      <c r="P8" s="75" t="s">
        <v>62</v>
      </c>
      <c r="Q8" s="75">
        <v>16</v>
      </c>
      <c r="R8" s="75" t="s">
        <v>49</v>
      </c>
      <c r="S8" s="75" t="s">
        <v>37</v>
      </c>
    </row>
    <row r="9" spans="1:19" ht="13.5" customHeight="1">
      <c r="A9" s="75"/>
      <c r="B9" s="76"/>
      <c r="C9" s="76"/>
      <c r="D9" s="75"/>
      <c r="E9" s="76"/>
      <c r="F9" s="4" t="s">
        <v>63</v>
      </c>
      <c r="G9" s="77"/>
      <c r="H9" s="78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</row>
    <row r="10" spans="1:19" ht="13.5" customHeight="1">
      <c r="A10" s="75">
        <v>45208</v>
      </c>
      <c r="B10" s="76" t="s">
        <v>39</v>
      </c>
      <c r="C10" s="76" t="s">
        <v>40</v>
      </c>
      <c r="D10" s="75">
        <v>339</v>
      </c>
      <c r="E10" s="76" t="s">
        <v>64</v>
      </c>
      <c r="F10" s="5" t="s">
        <v>65</v>
      </c>
      <c r="G10" s="77">
        <v>1</v>
      </c>
      <c r="H10" s="78" t="s">
        <v>66</v>
      </c>
      <c r="I10" s="75">
        <v>180</v>
      </c>
      <c r="J10" s="75" t="s">
        <v>67</v>
      </c>
      <c r="K10" s="75" t="s">
        <v>60</v>
      </c>
      <c r="L10" s="75">
        <v>405</v>
      </c>
      <c r="M10" s="75" t="s">
        <v>68</v>
      </c>
      <c r="N10" s="75"/>
      <c r="O10" s="75">
        <v>298</v>
      </c>
      <c r="P10" s="75" t="s">
        <v>69</v>
      </c>
      <c r="Q10" s="75">
        <v>48</v>
      </c>
      <c r="R10" s="75" t="s">
        <v>49</v>
      </c>
      <c r="S10" s="75" t="s">
        <v>37</v>
      </c>
    </row>
    <row r="11" spans="1:19" ht="13.5" customHeight="1">
      <c r="A11" s="75"/>
      <c r="B11" s="76"/>
      <c r="C11" s="76"/>
      <c r="D11" s="75"/>
      <c r="E11" s="76"/>
      <c r="F11" s="4" t="s">
        <v>70</v>
      </c>
      <c r="G11" s="77"/>
      <c r="H11" s="78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</row>
    <row r="12" spans="1:19" ht="13.5" customHeight="1">
      <c r="A12" s="75">
        <v>45208</v>
      </c>
      <c r="B12" s="76" t="s">
        <v>39</v>
      </c>
      <c r="C12" s="76" t="s">
        <v>40</v>
      </c>
      <c r="D12" s="75">
        <v>132</v>
      </c>
      <c r="E12" s="76" t="s">
        <v>41</v>
      </c>
      <c r="F12" s="5" t="s">
        <v>71</v>
      </c>
      <c r="G12" s="77">
        <v>1</v>
      </c>
      <c r="H12" s="78" t="s">
        <v>72</v>
      </c>
      <c r="I12" s="75">
        <v>96</v>
      </c>
      <c r="J12" s="75" t="s">
        <v>73</v>
      </c>
      <c r="K12" s="75" t="s">
        <v>74</v>
      </c>
      <c r="L12" s="75">
        <v>134</v>
      </c>
      <c r="M12" s="75" t="s">
        <v>75</v>
      </c>
      <c r="N12" s="75" t="s">
        <v>76</v>
      </c>
      <c r="O12" s="75">
        <v>139</v>
      </c>
      <c r="P12" s="75" t="s">
        <v>77</v>
      </c>
      <c r="Q12" s="75">
        <v>16</v>
      </c>
      <c r="R12" s="75" t="s">
        <v>49</v>
      </c>
      <c r="S12" s="75" t="s">
        <v>37</v>
      </c>
    </row>
    <row r="13" spans="1:19" ht="13.5" customHeight="1">
      <c r="A13" s="75"/>
      <c r="B13" s="76"/>
      <c r="C13" s="76"/>
      <c r="D13" s="75"/>
      <c r="E13" s="76"/>
      <c r="F13" s="4" t="s">
        <v>78</v>
      </c>
      <c r="G13" s="77"/>
      <c r="H13" s="78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</row>
    <row r="14" spans="1:19" ht="13.5" customHeight="1">
      <c r="A14" s="75">
        <v>81941</v>
      </c>
      <c r="B14" s="76" t="s">
        <v>79</v>
      </c>
      <c r="C14" s="76" t="s">
        <v>80</v>
      </c>
      <c r="D14" s="75">
        <v>67</v>
      </c>
      <c r="E14" s="76" t="s">
        <v>64</v>
      </c>
      <c r="F14" s="5" t="s">
        <v>81</v>
      </c>
      <c r="G14" s="77">
        <v>1</v>
      </c>
      <c r="H14" s="78" t="s">
        <v>82</v>
      </c>
      <c r="I14" s="75">
        <v>67</v>
      </c>
      <c r="J14" s="75" t="s">
        <v>83</v>
      </c>
      <c r="K14" s="75" t="s">
        <v>84</v>
      </c>
      <c r="L14" s="75">
        <v>61</v>
      </c>
      <c r="M14" s="75" t="s">
        <v>85</v>
      </c>
      <c r="N14" s="75" t="s">
        <v>86</v>
      </c>
      <c r="O14" s="75">
        <v>64</v>
      </c>
      <c r="P14" s="75" t="s">
        <v>87</v>
      </c>
      <c r="Q14" s="75">
        <v>11</v>
      </c>
      <c r="R14" s="75" t="s">
        <v>88</v>
      </c>
      <c r="S14" s="75" t="s">
        <v>37</v>
      </c>
    </row>
    <row r="15" spans="1:19" ht="13.5" customHeight="1">
      <c r="A15" s="75"/>
      <c r="B15" s="76"/>
      <c r="C15" s="76"/>
      <c r="D15" s="75"/>
      <c r="E15" s="76"/>
      <c r="F15" s="4" t="s">
        <v>89</v>
      </c>
      <c r="G15" s="77"/>
      <c r="H15" s="78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</row>
    <row r="16" spans="1:19" ht="13.5" customHeight="1">
      <c r="A16" s="75">
        <v>81941</v>
      </c>
      <c r="B16" s="76" t="s">
        <v>79</v>
      </c>
      <c r="C16" s="76" t="s">
        <v>80</v>
      </c>
      <c r="D16" s="75">
        <v>35</v>
      </c>
      <c r="E16" s="76" t="s">
        <v>64</v>
      </c>
      <c r="F16" s="5" t="s">
        <v>90</v>
      </c>
      <c r="G16" s="77">
        <v>1</v>
      </c>
      <c r="H16" s="78" t="s">
        <v>91</v>
      </c>
      <c r="I16" s="75">
        <v>34</v>
      </c>
      <c r="J16" s="75" t="s">
        <v>92</v>
      </c>
      <c r="K16" s="75" t="s">
        <v>93</v>
      </c>
      <c r="L16" s="75">
        <v>32</v>
      </c>
      <c r="M16" s="75" t="s">
        <v>94</v>
      </c>
      <c r="N16" s="75" t="s">
        <v>95</v>
      </c>
      <c r="O16" s="75">
        <v>42</v>
      </c>
      <c r="P16" s="75" t="s">
        <v>96</v>
      </c>
      <c r="Q16" s="75">
        <v>10</v>
      </c>
      <c r="R16" s="75" t="s">
        <v>88</v>
      </c>
      <c r="S16" s="75" t="s">
        <v>37</v>
      </c>
    </row>
    <row r="17" spans="1:19" ht="13.5" customHeight="1">
      <c r="A17" s="75"/>
      <c r="B17" s="76"/>
      <c r="C17" s="76"/>
      <c r="D17" s="75"/>
      <c r="E17" s="76"/>
      <c r="F17" s="4" t="s">
        <v>97</v>
      </c>
      <c r="G17" s="77"/>
      <c r="H17" s="78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</row>
    <row r="18" spans="1:19" ht="13.5" customHeight="1">
      <c r="A18" s="75">
        <v>81941</v>
      </c>
      <c r="B18" s="76" t="s">
        <v>79</v>
      </c>
      <c r="C18" s="76" t="s">
        <v>80</v>
      </c>
      <c r="D18" s="75">
        <v>16</v>
      </c>
      <c r="E18" s="76" t="s">
        <v>98</v>
      </c>
      <c r="F18" s="5" t="s">
        <v>99</v>
      </c>
      <c r="G18" s="77"/>
      <c r="H18" s="78" t="s">
        <v>100</v>
      </c>
      <c r="I18" s="75"/>
      <c r="J18" s="75"/>
      <c r="K18" s="75"/>
      <c r="L18" s="75"/>
      <c r="M18" s="75"/>
      <c r="N18" s="75"/>
      <c r="O18" s="75">
        <v>16</v>
      </c>
      <c r="P18" s="75" t="s">
        <v>100</v>
      </c>
      <c r="Q18" s="75">
        <v>1</v>
      </c>
      <c r="R18" s="75" t="s">
        <v>88</v>
      </c>
      <c r="S18" s="75" t="s">
        <v>37</v>
      </c>
    </row>
    <row r="19" spans="1:19" ht="13.5" customHeight="1">
      <c r="A19" s="75"/>
      <c r="B19" s="76"/>
      <c r="C19" s="76"/>
      <c r="D19" s="75"/>
      <c r="E19" s="76"/>
      <c r="F19" s="4" t="s">
        <v>101</v>
      </c>
      <c r="G19" s="77"/>
      <c r="H19" s="78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</row>
    <row r="20" spans="1:19" ht="13.5" customHeight="1">
      <c r="A20" s="75">
        <v>81941</v>
      </c>
      <c r="B20" s="76" t="s">
        <v>79</v>
      </c>
      <c r="C20" s="76" t="s">
        <v>80</v>
      </c>
      <c r="D20" s="75">
        <v>134</v>
      </c>
      <c r="E20" s="76" t="s">
        <v>64</v>
      </c>
      <c r="F20" s="5" t="s">
        <v>102</v>
      </c>
      <c r="G20" s="77">
        <v>1</v>
      </c>
      <c r="H20" s="78" t="s">
        <v>103</v>
      </c>
      <c r="I20" s="75">
        <v>145</v>
      </c>
      <c r="J20" s="75" t="s">
        <v>104</v>
      </c>
      <c r="K20" s="75" t="s">
        <v>105</v>
      </c>
      <c r="L20" s="75">
        <v>98</v>
      </c>
      <c r="M20" s="75" t="s">
        <v>106</v>
      </c>
      <c r="N20" s="75" t="s">
        <v>107</v>
      </c>
      <c r="O20" s="75">
        <v>151</v>
      </c>
      <c r="P20" s="75" t="s">
        <v>108</v>
      </c>
      <c r="Q20" s="75">
        <v>22</v>
      </c>
      <c r="R20" s="75" t="s">
        <v>88</v>
      </c>
      <c r="S20" s="75" t="s">
        <v>37</v>
      </c>
    </row>
    <row r="21" spans="1:19" ht="13.5" customHeight="1">
      <c r="A21" s="75"/>
      <c r="B21" s="76"/>
      <c r="C21" s="76"/>
      <c r="D21" s="75"/>
      <c r="E21" s="76"/>
      <c r="F21" s="4" t="s">
        <v>109</v>
      </c>
      <c r="G21" s="77"/>
      <c r="H21" s="78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</row>
    <row r="22" spans="1:19" ht="13.5" customHeight="1">
      <c r="A22" s="75">
        <v>81941</v>
      </c>
      <c r="B22" s="76" t="s">
        <v>79</v>
      </c>
      <c r="C22" s="76" t="s">
        <v>80</v>
      </c>
      <c r="D22" s="75">
        <v>17</v>
      </c>
      <c r="E22" s="76" t="s">
        <v>110</v>
      </c>
      <c r="F22" s="5" t="s">
        <v>111</v>
      </c>
      <c r="G22" s="77">
        <v>1</v>
      </c>
      <c r="H22" s="78" t="s">
        <v>112</v>
      </c>
      <c r="I22" s="75">
        <v>11</v>
      </c>
      <c r="J22" s="75" t="s">
        <v>113</v>
      </c>
      <c r="K22" s="75" t="s">
        <v>60</v>
      </c>
      <c r="L22" s="75">
        <v>17</v>
      </c>
      <c r="M22" s="75" t="s">
        <v>114</v>
      </c>
      <c r="N22" s="75"/>
      <c r="O22" s="75">
        <v>16</v>
      </c>
      <c r="P22" s="75" t="s">
        <v>115</v>
      </c>
      <c r="Q22" s="75">
        <v>5</v>
      </c>
      <c r="R22" s="75" t="s">
        <v>88</v>
      </c>
      <c r="S22" s="75" t="s">
        <v>37</v>
      </c>
    </row>
    <row r="23" spans="1:19" ht="13.5" customHeight="1">
      <c r="A23" s="75"/>
      <c r="B23" s="76"/>
      <c r="C23" s="76"/>
      <c r="D23" s="75"/>
      <c r="E23" s="76"/>
      <c r="F23" s="4" t="s">
        <v>116</v>
      </c>
      <c r="G23" s="77"/>
      <c r="H23" s="78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</row>
    <row r="24" spans="1:19" ht="13.5" customHeight="1">
      <c r="A24" s="75">
        <v>81941</v>
      </c>
      <c r="B24" s="76" t="s">
        <v>79</v>
      </c>
      <c r="C24" s="76" t="s">
        <v>80</v>
      </c>
      <c r="D24" s="75">
        <v>52</v>
      </c>
      <c r="E24" s="76" t="s">
        <v>41</v>
      </c>
      <c r="F24" s="5" t="s">
        <v>117</v>
      </c>
      <c r="G24" s="77">
        <v>1</v>
      </c>
      <c r="H24" s="78" t="s">
        <v>118</v>
      </c>
      <c r="I24" s="75">
        <v>49</v>
      </c>
      <c r="J24" s="75" t="s">
        <v>119</v>
      </c>
      <c r="K24" s="75" t="s">
        <v>60</v>
      </c>
      <c r="L24" s="75">
        <v>40</v>
      </c>
      <c r="M24" s="75" t="s">
        <v>120</v>
      </c>
      <c r="N24" s="75"/>
      <c r="O24" s="75">
        <v>62</v>
      </c>
      <c r="P24" s="75" t="s">
        <v>121</v>
      </c>
      <c r="Q24" s="75">
        <v>7</v>
      </c>
      <c r="R24" s="75" t="s">
        <v>88</v>
      </c>
      <c r="S24" s="75" t="s">
        <v>37</v>
      </c>
    </row>
    <row r="25" spans="1:19" ht="13.5" customHeight="1">
      <c r="A25" s="75"/>
      <c r="B25" s="76"/>
      <c r="C25" s="76"/>
      <c r="D25" s="75"/>
      <c r="E25" s="76"/>
      <c r="F25" s="4" t="s">
        <v>122</v>
      </c>
      <c r="G25" s="77"/>
      <c r="H25" s="78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</row>
    <row r="26" spans="1:19" ht="13.5" customHeight="1">
      <c r="A26" s="75">
        <v>81941</v>
      </c>
      <c r="B26" s="76" t="s">
        <v>79</v>
      </c>
      <c r="C26" s="76" t="s">
        <v>80</v>
      </c>
      <c r="D26" s="75">
        <v>24</v>
      </c>
      <c r="E26" s="76" t="s">
        <v>64</v>
      </c>
      <c r="F26" s="5" t="s">
        <v>123</v>
      </c>
      <c r="G26" s="77">
        <v>1</v>
      </c>
      <c r="H26" s="78" t="s">
        <v>124</v>
      </c>
      <c r="I26" s="75">
        <v>21</v>
      </c>
      <c r="J26" s="75" t="s">
        <v>125</v>
      </c>
      <c r="K26" s="75" t="s">
        <v>60</v>
      </c>
      <c r="L26" s="75">
        <v>23</v>
      </c>
      <c r="M26" s="75" t="s">
        <v>126</v>
      </c>
      <c r="N26" s="75"/>
      <c r="O26" s="75">
        <v>19</v>
      </c>
      <c r="P26" s="75" t="s">
        <v>127</v>
      </c>
      <c r="Q26" s="75">
        <v>6</v>
      </c>
      <c r="R26" s="75" t="s">
        <v>88</v>
      </c>
      <c r="S26" s="75" t="s">
        <v>37</v>
      </c>
    </row>
    <row r="27" spans="1:19" ht="13.5" customHeight="1">
      <c r="A27" s="75"/>
      <c r="B27" s="76"/>
      <c r="C27" s="76"/>
      <c r="D27" s="75"/>
      <c r="E27" s="76"/>
      <c r="F27" s="4" t="s">
        <v>128</v>
      </c>
      <c r="G27" s="77"/>
      <c r="H27" s="78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</row>
    <row r="28" spans="1:19" ht="13.5" customHeight="1">
      <c r="A28" s="75">
        <v>81941</v>
      </c>
      <c r="B28" s="76" t="s">
        <v>79</v>
      </c>
      <c r="C28" s="76" t="s">
        <v>80</v>
      </c>
      <c r="D28" s="75">
        <v>10</v>
      </c>
      <c r="E28" s="76" t="s">
        <v>129</v>
      </c>
      <c r="F28" s="5" t="s">
        <v>130</v>
      </c>
      <c r="G28" s="77">
        <v>1</v>
      </c>
      <c r="H28" s="78" t="s">
        <v>131</v>
      </c>
      <c r="I28" s="75">
        <v>8</v>
      </c>
      <c r="J28" s="75" t="s">
        <v>132</v>
      </c>
      <c r="K28" s="75" t="s">
        <v>133</v>
      </c>
      <c r="L28" s="75">
        <v>10</v>
      </c>
      <c r="M28" s="75" t="s">
        <v>134</v>
      </c>
      <c r="N28" s="75" t="s">
        <v>135</v>
      </c>
      <c r="O28" s="75">
        <v>8</v>
      </c>
      <c r="P28" s="75" t="s">
        <v>136</v>
      </c>
      <c r="Q28" s="75">
        <v>5</v>
      </c>
      <c r="R28" s="75" t="s">
        <v>88</v>
      </c>
      <c r="S28" s="75" t="s">
        <v>37</v>
      </c>
    </row>
    <row r="29" spans="1:19" ht="13.5" customHeight="1">
      <c r="A29" s="75"/>
      <c r="B29" s="76"/>
      <c r="C29" s="76"/>
      <c r="D29" s="75"/>
      <c r="E29" s="76"/>
      <c r="F29" s="4" t="s">
        <v>137</v>
      </c>
      <c r="G29" s="77"/>
      <c r="H29" s="78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</row>
    <row r="30" spans="1:19" ht="13.5" customHeight="1">
      <c r="A30" s="75">
        <v>81941</v>
      </c>
      <c r="B30" s="76" t="s">
        <v>79</v>
      </c>
      <c r="C30" s="76" t="s">
        <v>80</v>
      </c>
      <c r="D30" s="75">
        <v>54</v>
      </c>
      <c r="E30" s="76" t="s">
        <v>64</v>
      </c>
      <c r="F30" s="5" t="s">
        <v>65</v>
      </c>
      <c r="G30" s="77">
        <v>1</v>
      </c>
      <c r="H30" s="78" t="s">
        <v>138</v>
      </c>
      <c r="I30" s="75">
        <v>51</v>
      </c>
      <c r="J30" s="75" t="s">
        <v>139</v>
      </c>
      <c r="K30" s="75" t="s">
        <v>60</v>
      </c>
      <c r="L30" s="75">
        <v>50</v>
      </c>
      <c r="M30" s="75" t="s">
        <v>140</v>
      </c>
      <c r="N30" s="75"/>
      <c r="O30" s="75">
        <v>57</v>
      </c>
      <c r="P30" s="75" t="s">
        <v>141</v>
      </c>
      <c r="Q30" s="75">
        <v>11</v>
      </c>
      <c r="R30" s="75" t="s">
        <v>88</v>
      </c>
      <c r="S30" s="75" t="s">
        <v>37</v>
      </c>
    </row>
    <row r="31" spans="1:19" ht="13.5" customHeight="1">
      <c r="A31" s="75"/>
      <c r="B31" s="76"/>
      <c r="C31" s="76"/>
      <c r="D31" s="75"/>
      <c r="E31" s="76"/>
      <c r="F31" s="4" t="s">
        <v>70</v>
      </c>
      <c r="G31" s="77"/>
      <c r="H31" s="78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</row>
    <row r="32" spans="1:19" ht="13.5" customHeight="1">
      <c r="A32" s="75">
        <v>81941</v>
      </c>
      <c r="B32" s="76" t="s">
        <v>79</v>
      </c>
      <c r="C32" s="76" t="s">
        <v>80</v>
      </c>
      <c r="D32" s="75">
        <v>37</v>
      </c>
      <c r="E32" s="76" t="s">
        <v>41</v>
      </c>
      <c r="F32" s="5" t="s">
        <v>71</v>
      </c>
      <c r="G32" s="77">
        <v>1</v>
      </c>
      <c r="H32" s="78" t="s">
        <v>142</v>
      </c>
      <c r="I32" s="75">
        <v>27</v>
      </c>
      <c r="J32" s="75" t="s">
        <v>143</v>
      </c>
      <c r="K32" s="75" t="s">
        <v>144</v>
      </c>
      <c r="L32" s="75">
        <v>22</v>
      </c>
      <c r="M32" s="75" t="s">
        <v>145</v>
      </c>
      <c r="N32" s="75" t="s">
        <v>146</v>
      </c>
      <c r="O32" s="75">
        <v>44</v>
      </c>
      <c r="P32" s="75" t="s">
        <v>147</v>
      </c>
      <c r="Q32" s="75">
        <v>9</v>
      </c>
      <c r="R32" s="75" t="s">
        <v>88</v>
      </c>
      <c r="S32" s="75" t="s">
        <v>37</v>
      </c>
    </row>
    <row r="33" spans="1:19" ht="13.5" customHeight="1">
      <c r="A33" s="75"/>
      <c r="B33" s="76"/>
      <c r="C33" s="76"/>
      <c r="D33" s="75"/>
      <c r="E33" s="76"/>
      <c r="F33" s="4" t="s">
        <v>78</v>
      </c>
      <c r="G33" s="77"/>
      <c r="H33" s="78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</row>
    <row r="34" spans="1:19" ht="13.5" customHeight="1">
      <c r="A34" s="75">
        <v>81941</v>
      </c>
      <c r="B34" s="76" t="s">
        <v>79</v>
      </c>
      <c r="C34" s="76" t="s">
        <v>80</v>
      </c>
      <c r="D34" s="75">
        <v>174</v>
      </c>
      <c r="E34" s="76" t="s">
        <v>41</v>
      </c>
      <c r="F34" s="5" t="s">
        <v>148</v>
      </c>
      <c r="G34" s="77"/>
      <c r="H34" s="78" t="s">
        <v>149</v>
      </c>
      <c r="I34" s="75">
        <v>165</v>
      </c>
      <c r="J34" s="75" t="s">
        <v>150</v>
      </c>
      <c r="K34" s="75" t="s">
        <v>151</v>
      </c>
      <c r="L34" s="75">
        <v>143</v>
      </c>
      <c r="M34" s="75" t="s">
        <v>152</v>
      </c>
      <c r="N34" s="75" t="s">
        <v>153</v>
      </c>
      <c r="O34" s="75">
        <v>184</v>
      </c>
      <c r="P34" s="75" t="s">
        <v>154</v>
      </c>
      <c r="Q34" s="75">
        <v>19</v>
      </c>
      <c r="R34" s="75" t="s">
        <v>88</v>
      </c>
      <c r="S34" s="75" t="s">
        <v>37</v>
      </c>
    </row>
    <row r="35" spans="1:19" ht="13.5" customHeight="1">
      <c r="A35" s="75"/>
      <c r="B35" s="76"/>
      <c r="C35" s="76"/>
      <c r="D35" s="75"/>
      <c r="E35" s="76"/>
      <c r="F35" s="4" t="s">
        <v>155</v>
      </c>
      <c r="G35" s="77"/>
      <c r="H35" s="78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</row>
    <row r="36" spans="1:19" ht="13.5" customHeight="1">
      <c r="A36" s="75">
        <v>81941</v>
      </c>
      <c r="B36" s="76" t="s">
        <v>79</v>
      </c>
      <c r="C36" s="76" t="s">
        <v>80</v>
      </c>
      <c r="D36" s="75"/>
      <c r="E36" s="76" t="s">
        <v>41</v>
      </c>
      <c r="F36" s="5" t="s">
        <v>156</v>
      </c>
      <c r="G36" s="77"/>
      <c r="H36" s="78" t="s">
        <v>157</v>
      </c>
      <c r="I36" s="75"/>
      <c r="J36" s="75" t="s">
        <v>158</v>
      </c>
      <c r="K36" s="75" t="s">
        <v>133</v>
      </c>
      <c r="L36" s="75"/>
      <c r="M36" s="75" t="s">
        <v>159</v>
      </c>
      <c r="N36" s="75" t="s">
        <v>160</v>
      </c>
      <c r="O36" s="75"/>
      <c r="P36" s="75" t="s">
        <v>161</v>
      </c>
      <c r="Q36" s="75"/>
      <c r="R36" s="75" t="s">
        <v>88</v>
      </c>
      <c r="S36" s="75" t="s">
        <v>37</v>
      </c>
    </row>
    <row r="37" spans="1:19" ht="13.5" customHeight="1">
      <c r="A37" s="75"/>
      <c r="B37" s="76"/>
      <c r="C37" s="76"/>
      <c r="D37" s="75"/>
      <c r="E37" s="76"/>
      <c r="F37" s="4" t="s">
        <v>162</v>
      </c>
      <c r="G37" s="77"/>
      <c r="H37" s="78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</row>
    <row r="38" spans="1:19" ht="13.5" customHeight="1">
      <c r="A38" s="79">
        <v>80550</v>
      </c>
      <c r="B38" s="80" t="s">
        <v>163</v>
      </c>
      <c r="C38" s="80" t="s">
        <v>164</v>
      </c>
      <c r="D38" s="79" t="s">
        <v>165</v>
      </c>
      <c r="E38" s="80" t="s">
        <v>64</v>
      </c>
      <c r="F38" s="6" t="s">
        <v>65</v>
      </c>
      <c r="G38" s="82">
        <v>1</v>
      </c>
      <c r="H38" s="81"/>
      <c r="I38" s="79"/>
      <c r="J38" s="79" t="s">
        <v>166</v>
      </c>
      <c r="K38" s="79" t="s">
        <v>60</v>
      </c>
      <c r="L38" s="79"/>
      <c r="M38" s="79" t="s">
        <v>167</v>
      </c>
      <c r="N38" s="79"/>
      <c r="O38" s="79"/>
      <c r="P38" s="79"/>
      <c r="Q38" s="79"/>
      <c r="R38" s="79" t="s">
        <v>168</v>
      </c>
      <c r="S38" s="79" t="s">
        <v>37</v>
      </c>
    </row>
    <row r="39" spans="1:19" ht="13.5" customHeight="1">
      <c r="A39" s="79"/>
      <c r="B39" s="80"/>
      <c r="C39" s="80"/>
      <c r="D39" s="79"/>
      <c r="E39" s="80"/>
      <c r="F39" s="1" t="s">
        <v>169</v>
      </c>
      <c r="G39" s="82"/>
      <c r="H39" s="81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</row>
    <row r="40" spans="1:19" ht="13.5" customHeight="1">
      <c r="A40" s="75">
        <v>96252</v>
      </c>
      <c r="B40" s="76" t="s">
        <v>170</v>
      </c>
      <c r="C40" s="76" t="s">
        <v>171</v>
      </c>
      <c r="D40" s="75">
        <v>114</v>
      </c>
      <c r="E40" s="76" t="s">
        <v>41</v>
      </c>
      <c r="F40" s="5" t="s">
        <v>172</v>
      </c>
      <c r="G40" s="77">
        <v>1</v>
      </c>
      <c r="H40" s="78" t="s">
        <v>173</v>
      </c>
      <c r="I40" s="75">
        <v>188</v>
      </c>
      <c r="J40" s="75" t="s">
        <v>174</v>
      </c>
      <c r="K40" s="75" t="s">
        <v>60</v>
      </c>
      <c r="L40" s="75">
        <v>115</v>
      </c>
      <c r="M40" s="75" t="s">
        <v>175</v>
      </c>
      <c r="N40" s="75"/>
      <c r="O40" s="75">
        <v>60</v>
      </c>
      <c r="P40" s="75" t="s">
        <v>176</v>
      </c>
      <c r="Q40" s="75">
        <v>17</v>
      </c>
      <c r="R40" s="75" t="s">
        <v>168</v>
      </c>
      <c r="S40" s="75" t="s">
        <v>37</v>
      </c>
    </row>
    <row r="41" spans="1:19" ht="13.5" customHeight="1">
      <c r="A41" s="75"/>
      <c r="B41" s="76"/>
      <c r="C41" s="76"/>
      <c r="D41" s="75"/>
      <c r="E41" s="76"/>
      <c r="F41" s="4" t="s">
        <v>177</v>
      </c>
      <c r="G41" s="77"/>
      <c r="H41" s="78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</row>
    <row r="42" spans="1:19" ht="13.5" customHeight="1">
      <c r="A42" s="75">
        <v>96252</v>
      </c>
      <c r="B42" s="76" t="s">
        <v>170</v>
      </c>
      <c r="C42" s="76" t="s">
        <v>171</v>
      </c>
      <c r="D42" s="75">
        <v>274</v>
      </c>
      <c r="E42" s="76" t="s">
        <v>64</v>
      </c>
      <c r="F42" s="5" t="s">
        <v>81</v>
      </c>
      <c r="G42" s="77">
        <v>1</v>
      </c>
      <c r="H42" s="78" t="s">
        <v>178</v>
      </c>
      <c r="I42" s="75">
        <v>482</v>
      </c>
      <c r="J42" s="75" t="s">
        <v>179</v>
      </c>
      <c r="K42" s="75" t="s">
        <v>180</v>
      </c>
      <c r="L42" s="75">
        <v>232</v>
      </c>
      <c r="M42" s="75" t="s">
        <v>181</v>
      </c>
      <c r="N42" s="75" t="s">
        <v>182</v>
      </c>
      <c r="O42" s="75">
        <v>74</v>
      </c>
      <c r="P42" s="75" t="s">
        <v>183</v>
      </c>
      <c r="Q42" s="75">
        <v>65</v>
      </c>
      <c r="R42" s="75" t="s">
        <v>168</v>
      </c>
      <c r="S42" s="75" t="s">
        <v>37</v>
      </c>
    </row>
    <row r="43" spans="1:19" ht="13.5" customHeight="1">
      <c r="A43" s="75"/>
      <c r="B43" s="76"/>
      <c r="C43" s="76"/>
      <c r="D43" s="75"/>
      <c r="E43" s="76"/>
      <c r="F43" s="4" t="s">
        <v>89</v>
      </c>
      <c r="G43" s="77"/>
      <c r="H43" s="78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</row>
    <row r="44" spans="1:19" ht="13.5" customHeight="1">
      <c r="A44" s="75">
        <v>96252</v>
      </c>
      <c r="B44" s="76" t="s">
        <v>170</v>
      </c>
      <c r="C44" s="76" t="s">
        <v>171</v>
      </c>
      <c r="D44" s="75">
        <v>287</v>
      </c>
      <c r="E44" s="76" t="s">
        <v>184</v>
      </c>
      <c r="F44" s="5" t="s">
        <v>90</v>
      </c>
      <c r="G44" s="77"/>
      <c r="H44" s="78" t="s">
        <v>185</v>
      </c>
      <c r="I44" s="75">
        <v>395</v>
      </c>
      <c r="J44" s="75" t="s">
        <v>186</v>
      </c>
      <c r="K44" s="75" t="s">
        <v>84</v>
      </c>
      <c r="L44" s="75">
        <v>337</v>
      </c>
      <c r="M44" s="75" t="s">
        <v>187</v>
      </c>
      <c r="N44" s="75" t="s">
        <v>188</v>
      </c>
      <c r="O44" s="75">
        <v>143</v>
      </c>
      <c r="P44" s="75" t="s">
        <v>189</v>
      </c>
      <c r="Q44" s="75">
        <v>56</v>
      </c>
      <c r="R44" s="75" t="s">
        <v>168</v>
      </c>
      <c r="S44" s="75" t="s">
        <v>37</v>
      </c>
    </row>
    <row r="45" spans="1:19" ht="13.5" customHeight="1">
      <c r="A45" s="75"/>
      <c r="B45" s="76"/>
      <c r="C45" s="76"/>
      <c r="D45" s="75"/>
      <c r="E45" s="76"/>
      <c r="F45" s="4" t="s">
        <v>190</v>
      </c>
      <c r="G45" s="77"/>
      <c r="H45" s="78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</row>
    <row r="46" spans="1:19" ht="13.5" customHeight="1">
      <c r="A46" s="75">
        <v>96252</v>
      </c>
      <c r="B46" s="76" t="s">
        <v>170</v>
      </c>
      <c r="C46" s="76" t="s">
        <v>171</v>
      </c>
      <c r="D46" s="75">
        <v>45</v>
      </c>
      <c r="E46" s="76" t="s">
        <v>98</v>
      </c>
      <c r="F46" s="5" t="s">
        <v>99</v>
      </c>
      <c r="G46" s="77"/>
      <c r="H46" s="78" t="s">
        <v>192</v>
      </c>
      <c r="I46" s="75"/>
      <c r="J46" s="75"/>
      <c r="K46" s="75"/>
      <c r="L46" s="75"/>
      <c r="M46" s="75"/>
      <c r="N46" s="75"/>
      <c r="O46" s="75">
        <v>45</v>
      </c>
      <c r="P46" s="75" t="s">
        <v>192</v>
      </c>
      <c r="Q46" s="75">
        <v>6</v>
      </c>
      <c r="R46" s="75" t="s">
        <v>168</v>
      </c>
      <c r="S46" s="75" t="s">
        <v>37</v>
      </c>
    </row>
    <row r="47" spans="1:19" ht="13.5" customHeight="1">
      <c r="A47" s="75"/>
      <c r="B47" s="76"/>
      <c r="C47" s="76"/>
      <c r="D47" s="75"/>
      <c r="E47" s="76"/>
      <c r="F47" s="4" t="s">
        <v>101</v>
      </c>
      <c r="G47" s="77"/>
      <c r="H47" s="78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</row>
    <row r="48" spans="1:19" ht="13.5" customHeight="1">
      <c r="A48" s="75">
        <v>96252</v>
      </c>
      <c r="B48" s="76" t="s">
        <v>170</v>
      </c>
      <c r="C48" s="76" t="s">
        <v>171</v>
      </c>
      <c r="D48" s="75">
        <v>681</v>
      </c>
      <c r="E48" s="76" t="s">
        <v>64</v>
      </c>
      <c r="F48" s="5" t="s">
        <v>102</v>
      </c>
      <c r="G48" s="77">
        <v>1</v>
      </c>
      <c r="H48" s="78" t="s">
        <v>193</v>
      </c>
      <c r="I48" s="75">
        <v>1437</v>
      </c>
      <c r="J48" s="75" t="s">
        <v>194</v>
      </c>
      <c r="K48" s="75" t="s">
        <v>195</v>
      </c>
      <c r="L48" s="75">
        <v>739</v>
      </c>
      <c r="M48" s="75" t="s">
        <v>196</v>
      </c>
      <c r="N48" s="75" t="s">
        <v>197</v>
      </c>
      <c r="O48" s="75">
        <v>154</v>
      </c>
      <c r="P48" s="75" t="s">
        <v>198</v>
      </c>
      <c r="Q48" s="75">
        <v>141</v>
      </c>
      <c r="R48" s="75" t="s">
        <v>168</v>
      </c>
      <c r="S48" s="75" t="s">
        <v>37</v>
      </c>
    </row>
    <row r="49" spans="1:19" ht="13.5" customHeight="1">
      <c r="A49" s="75"/>
      <c r="B49" s="76"/>
      <c r="C49" s="76"/>
      <c r="D49" s="75"/>
      <c r="E49" s="76"/>
      <c r="F49" s="4" t="s">
        <v>109</v>
      </c>
      <c r="G49" s="77"/>
      <c r="H49" s="78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</row>
    <row r="50" spans="1:19" ht="13.5" customHeight="1">
      <c r="A50" s="75">
        <v>96252</v>
      </c>
      <c r="B50" s="76" t="s">
        <v>170</v>
      </c>
      <c r="C50" s="76" t="s">
        <v>171</v>
      </c>
      <c r="D50" s="75">
        <v>147</v>
      </c>
      <c r="E50" s="76" t="s">
        <v>41</v>
      </c>
      <c r="F50" s="5" t="s">
        <v>117</v>
      </c>
      <c r="G50" s="77">
        <v>1</v>
      </c>
      <c r="H50" s="78" t="s">
        <v>199</v>
      </c>
      <c r="I50" s="75">
        <v>257</v>
      </c>
      <c r="J50" s="75" t="s">
        <v>200</v>
      </c>
      <c r="K50" s="75" t="s">
        <v>60</v>
      </c>
      <c r="L50" s="75">
        <v>122</v>
      </c>
      <c r="M50" s="75" t="s">
        <v>201</v>
      </c>
      <c r="N50" s="75"/>
      <c r="O50" s="75">
        <v>56</v>
      </c>
      <c r="P50" s="75" t="s">
        <v>202</v>
      </c>
      <c r="Q50" s="75">
        <v>27</v>
      </c>
      <c r="R50" s="75" t="s">
        <v>168</v>
      </c>
      <c r="S50" s="75" t="s">
        <v>37</v>
      </c>
    </row>
    <row r="51" spans="1:19" ht="13.5" customHeight="1">
      <c r="A51" s="75"/>
      <c r="B51" s="76"/>
      <c r="C51" s="76"/>
      <c r="D51" s="75"/>
      <c r="E51" s="76"/>
      <c r="F51" s="4" t="s">
        <v>122</v>
      </c>
      <c r="G51" s="77"/>
      <c r="H51" s="78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</row>
    <row r="52" spans="1:19" ht="13.5" customHeight="1">
      <c r="A52" s="75">
        <v>96252</v>
      </c>
      <c r="B52" s="76" t="s">
        <v>170</v>
      </c>
      <c r="C52" s="76" t="s">
        <v>171</v>
      </c>
      <c r="D52" s="75">
        <v>108</v>
      </c>
      <c r="E52" s="76" t="s">
        <v>41</v>
      </c>
      <c r="F52" s="5" t="s">
        <v>71</v>
      </c>
      <c r="G52" s="77">
        <v>1</v>
      </c>
      <c r="H52" s="78" t="s">
        <v>203</v>
      </c>
      <c r="I52" s="75">
        <v>238</v>
      </c>
      <c r="J52" s="75" t="s">
        <v>204</v>
      </c>
      <c r="K52" s="75" t="s">
        <v>205</v>
      </c>
      <c r="L52" s="75">
        <v>97</v>
      </c>
      <c r="M52" s="75" t="s">
        <v>206</v>
      </c>
      <c r="N52" s="75" t="s">
        <v>207</v>
      </c>
      <c r="O52" s="75">
        <v>34</v>
      </c>
      <c r="P52" s="75" t="s">
        <v>208</v>
      </c>
      <c r="Q52" s="75">
        <v>21</v>
      </c>
      <c r="R52" s="75" t="s">
        <v>168</v>
      </c>
      <c r="S52" s="75" t="s">
        <v>37</v>
      </c>
    </row>
    <row r="53" spans="1:19" ht="13.5" customHeight="1">
      <c r="A53" s="75"/>
      <c r="B53" s="76"/>
      <c r="C53" s="76"/>
      <c r="D53" s="75"/>
      <c r="E53" s="76"/>
      <c r="F53" s="4" t="s">
        <v>78</v>
      </c>
      <c r="G53" s="77"/>
      <c r="H53" s="78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</row>
    <row r="54" spans="1:19" ht="13.5" customHeight="1">
      <c r="A54" s="75">
        <v>96252</v>
      </c>
      <c r="B54" s="76" t="s">
        <v>170</v>
      </c>
      <c r="C54" s="76" t="s">
        <v>171</v>
      </c>
      <c r="D54" s="75">
        <v>81</v>
      </c>
      <c r="E54" s="76" t="s">
        <v>41</v>
      </c>
      <c r="F54" s="5" t="s">
        <v>209</v>
      </c>
      <c r="G54" s="77">
        <v>1</v>
      </c>
      <c r="H54" s="78" t="s">
        <v>210</v>
      </c>
      <c r="I54" s="75">
        <v>193</v>
      </c>
      <c r="J54" s="75" t="s">
        <v>211</v>
      </c>
      <c r="K54" s="75" t="s">
        <v>60</v>
      </c>
      <c r="L54" s="75">
        <v>9</v>
      </c>
      <c r="M54" s="75" t="s">
        <v>212</v>
      </c>
      <c r="N54" s="75"/>
      <c r="O54" s="75">
        <v>92</v>
      </c>
      <c r="P54" s="75" t="s">
        <v>213</v>
      </c>
      <c r="Q54" s="75">
        <v>15</v>
      </c>
      <c r="R54" s="75" t="s">
        <v>168</v>
      </c>
      <c r="S54" s="75" t="s">
        <v>37</v>
      </c>
    </row>
    <row r="55" spans="1:19" ht="13.5" customHeight="1">
      <c r="A55" s="75"/>
      <c r="B55" s="76"/>
      <c r="C55" s="76"/>
      <c r="D55" s="75"/>
      <c r="E55" s="76"/>
      <c r="F55" s="4" t="s">
        <v>214</v>
      </c>
      <c r="G55" s="77"/>
      <c r="H55" s="78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</row>
    <row r="56" spans="1:19" ht="13.5" customHeight="1">
      <c r="A56" s="75">
        <v>75921</v>
      </c>
      <c r="B56" s="76" t="s">
        <v>215</v>
      </c>
      <c r="C56" s="76" t="s">
        <v>216</v>
      </c>
      <c r="D56" s="75">
        <v>105</v>
      </c>
      <c r="E56" s="76" t="s">
        <v>64</v>
      </c>
      <c r="F56" s="5" t="s">
        <v>130</v>
      </c>
      <c r="G56" s="77">
        <v>1</v>
      </c>
      <c r="H56" s="78" t="s">
        <v>217</v>
      </c>
      <c r="I56" s="75">
        <v>185</v>
      </c>
      <c r="J56" s="75" t="s">
        <v>218</v>
      </c>
      <c r="K56" s="75" t="s">
        <v>219</v>
      </c>
      <c r="L56" s="75">
        <v>102</v>
      </c>
      <c r="M56" s="75" t="s">
        <v>220</v>
      </c>
      <c r="N56" s="75" t="s">
        <v>135</v>
      </c>
      <c r="O56" s="75">
        <v>71</v>
      </c>
      <c r="P56" s="75" t="s">
        <v>221</v>
      </c>
      <c r="Q56" s="75">
        <v>24</v>
      </c>
      <c r="R56" s="75" t="s">
        <v>168</v>
      </c>
      <c r="S56" s="75" t="s">
        <v>37</v>
      </c>
    </row>
    <row r="57" spans="1:19" ht="13.5" customHeight="1">
      <c r="A57" s="75"/>
      <c r="B57" s="76"/>
      <c r="C57" s="76"/>
      <c r="D57" s="75"/>
      <c r="E57" s="76"/>
      <c r="F57" s="4" t="s">
        <v>222</v>
      </c>
      <c r="G57" s="77"/>
      <c r="H57" s="78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</row>
    <row r="58" spans="1:19" ht="13.5" customHeight="1">
      <c r="A58" s="75">
        <v>75921</v>
      </c>
      <c r="B58" s="76" t="s">
        <v>215</v>
      </c>
      <c r="C58" s="76" t="s">
        <v>216</v>
      </c>
      <c r="D58" s="75">
        <v>104</v>
      </c>
      <c r="E58" s="76" t="s">
        <v>64</v>
      </c>
      <c r="F58" s="5" t="s">
        <v>65</v>
      </c>
      <c r="G58" s="77">
        <v>1</v>
      </c>
      <c r="H58" s="78" t="s">
        <v>223</v>
      </c>
      <c r="I58" s="75">
        <v>202</v>
      </c>
      <c r="J58" s="75" t="s">
        <v>224</v>
      </c>
      <c r="K58" s="75" t="s">
        <v>60</v>
      </c>
      <c r="L58" s="75">
        <v>74</v>
      </c>
      <c r="M58" s="75" t="s">
        <v>225</v>
      </c>
      <c r="N58" s="75"/>
      <c r="O58" s="75">
        <v>125</v>
      </c>
      <c r="P58" s="75" t="s">
        <v>226</v>
      </c>
      <c r="Q58" s="75">
        <v>22</v>
      </c>
      <c r="R58" s="75" t="s">
        <v>168</v>
      </c>
      <c r="S58" s="75" t="s">
        <v>37</v>
      </c>
    </row>
    <row r="59" spans="1:19" ht="13.5" customHeight="1">
      <c r="A59" s="75"/>
      <c r="B59" s="76"/>
      <c r="C59" s="76"/>
      <c r="D59" s="75"/>
      <c r="E59" s="76"/>
      <c r="F59" s="4" t="s">
        <v>70</v>
      </c>
      <c r="G59" s="77"/>
      <c r="H59" s="78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</row>
    <row r="60" spans="1:19" ht="13.5" customHeight="1">
      <c r="A60" s="75">
        <v>75921</v>
      </c>
      <c r="B60" s="76" t="s">
        <v>215</v>
      </c>
      <c r="C60" s="76" t="s">
        <v>216</v>
      </c>
      <c r="D60" s="75">
        <v>243</v>
      </c>
      <c r="E60" s="76" t="s">
        <v>64</v>
      </c>
      <c r="F60" s="5" t="s">
        <v>227</v>
      </c>
      <c r="G60" s="77">
        <v>1</v>
      </c>
      <c r="H60" s="78" t="s">
        <v>228</v>
      </c>
      <c r="I60" s="75">
        <v>514</v>
      </c>
      <c r="J60" s="75" t="s">
        <v>229</v>
      </c>
      <c r="K60" s="75" t="s">
        <v>230</v>
      </c>
      <c r="L60" s="75">
        <v>89</v>
      </c>
      <c r="M60" s="75" t="s">
        <v>231</v>
      </c>
      <c r="N60" s="75" t="s">
        <v>232</v>
      </c>
      <c r="O60" s="75">
        <v>305</v>
      </c>
      <c r="P60" s="75" t="s">
        <v>233</v>
      </c>
      <c r="Q60" s="75">
        <v>52</v>
      </c>
      <c r="R60" s="75" t="s">
        <v>168</v>
      </c>
      <c r="S60" s="75" t="s">
        <v>37</v>
      </c>
    </row>
    <row r="61" spans="1:19" ht="13.5" customHeight="1">
      <c r="A61" s="75"/>
      <c r="B61" s="76"/>
      <c r="C61" s="76"/>
      <c r="D61" s="75"/>
      <c r="E61" s="76"/>
      <c r="F61" s="4" t="s">
        <v>234</v>
      </c>
      <c r="G61" s="77"/>
      <c r="H61" s="78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</row>
    <row r="62" spans="1:19" ht="13.5" customHeight="1">
      <c r="A62" s="75">
        <v>3994</v>
      </c>
      <c r="B62" s="76" t="s">
        <v>235</v>
      </c>
      <c r="C62" s="76" t="s">
        <v>236</v>
      </c>
      <c r="D62" s="75">
        <v>382</v>
      </c>
      <c r="E62" s="76" t="s">
        <v>184</v>
      </c>
      <c r="F62" s="5" t="s">
        <v>90</v>
      </c>
      <c r="G62" s="77"/>
      <c r="H62" s="78" t="s">
        <v>237</v>
      </c>
      <c r="I62" s="75">
        <v>301</v>
      </c>
      <c r="J62" s="75" t="s">
        <v>238</v>
      </c>
      <c r="K62" s="75" t="s">
        <v>239</v>
      </c>
      <c r="L62" s="75">
        <v>333</v>
      </c>
      <c r="M62" s="75" t="s">
        <v>240</v>
      </c>
      <c r="N62" s="75" t="s">
        <v>241</v>
      </c>
      <c r="O62" s="75">
        <v>396</v>
      </c>
      <c r="P62" s="75" t="s">
        <v>242</v>
      </c>
      <c r="Q62" s="75">
        <v>20</v>
      </c>
      <c r="R62" s="75" t="s">
        <v>243</v>
      </c>
      <c r="S62" s="75" t="s">
        <v>37</v>
      </c>
    </row>
    <row r="63" spans="1:19" ht="13.5" customHeight="1">
      <c r="A63" s="75"/>
      <c r="B63" s="76"/>
      <c r="C63" s="76"/>
      <c r="D63" s="75"/>
      <c r="E63" s="76"/>
      <c r="F63" s="4" t="s">
        <v>190</v>
      </c>
      <c r="G63" s="77"/>
      <c r="H63" s="78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</row>
    <row r="64" spans="1:19" ht="13.5" customHeight="1">
      <c r="A64" s="75">
        <v>3994</v>
      </c>
      <c r="B64" s="76" t="s">
        <v>235</v>
      </c>
      <c r="C64" s="76" t="s">
        <v>236</v>
      </c>
      <c r="D64" s="75">
        <v>451</v>
      </c>
      <c r="E64" s="76" t="s">
        <v>244</v>
      </c>
      <c r="F64" s="5" t="s">
        <v>245</v>
      </c>
      <c r="G64" s="77"/>
      <c r="H64" s="78" t="s">
        <v>246</v>
      </c>
      <c r="I64" s="75">
        <v>68</v>
      </c>
      <c r="J64" s="75" t="s">
        <v>247</v>
      </c>
      <c r="K64" s="75" t="s">
        <v>248</v>
      </c>
      <c r="L64" s="75">
        <v>384</v>
      </c>
      <c r="M64" s="75" t="s">
        <v>249</v>
      </c>
      <c r="N64" s="75" t="s">
        <v>250</v>
      </c>
      <c r="O64" s="75">
        <v>485</v>
      </c>
      <c r="P64" s="75" t="s">
        <v>251</v>
      </c>
      <c r="Q64" s="75">
        <v>22</v>
      </c>
      <c r="R64" s="75" t="s">
        <v>243</v>
      </c>
      <c r="S64" s="75" t="s">
        <v>37</v>
      </c>
    </row>
    <row r="65" spans="1:19" ht="13.5" customHeight="1">
      <c r="A65" s="75"/>
      <c r="B65" s="76"/>
      <c r="C65" s="76"/>
      <c r="D65" s="75"/>
      <c r="E65" s="76"/>
      <c r="F65" s="4" t="s">
        <v>252</v>
      </c>
      <c r="G65" s="77"/>
      <c r="H65" s="78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</row>
    <row r="66" spans="1:19" ht="13.5" customHeight="1">
      <c r="A66" s="75">
        <v>3994</v>
      </c>
      <c r="B66" s="76" t="s">
        <v>235</v>
      </c>
      <c r="C66" s="76" t="s">
        <v>236</v>
      </c>
      <c r="D66" s="75">
        <v>957</v>
      </c>
      <c r="E66" s="76" t="s">
        <v>64</v>
      </c>
      <c r="F66" s="5" t="s">
        <v>102</v>
      </c>
      <c r="G66" s="77">
        <v>1</v>
      </c>
      <c r="H66" s="78" t="s">
        <v>253</v>
      </c>
      <c r="I66" s="75">
        <v>869</v>
      </c>
      <c r="J66" s="75" t="s">
        <v>254</v>
      </c>
      <c r="K66" s="75" t="s">
        <v>255</v>
      </c>
      <c r="L66" s="75">
        <v>487</v>
      </c>
      <c r="M66" s="75" t="s">
        <v>256</v>
      </c>
      <c r="N66" s="75" t="s">
        <v>257</v>
      </c>
      <c r="O66" s="75">
        <v>1230</v>
      </c>
      <c r="P66" s="75" t="s">
        <v>258</v>
      </c>
      <c r="Q66" s="75">
        <v>32</v>
      </c>
      <c r="R66" s="75" t="s">
        <v>243</v>
      </c>
      <c r="S66" s="75" t="s">
        <v>37</v>
      </c>
    </row>
    <row r="67" spans="1:19" ht="13.5" customHeight="1">
      <c r="A67" s="75"/>
      <c r="B67" s="76"/>
      <c r="C67" s="76"/>
      <c r="D67" s="75"/>
      <c r="E67" s="76"/>
      <c r="F67" s="4" t="s">
        <v>109</v>
      </c>
      <c r="G67" s="77"/>
      <c r="H67" s="78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</row>
    <row r="68" spans="1:19" ht="13.5" customHeight="1">
      <c r="A68" s="75">
        <v>3994</v>
      </c>
      <c r="B68" s="76" t="s">
        <v>235</v>
      </c>
      <c r="C68" s="76" t="s">
        <v>236</v>
      </c>
      <c r="D68" s="75">
        <v>128</v>
      </c>
      <c r="E68" s="76" t="s">
        <v>110</v>
      </c>
      <c r="F68" s="5" t="s">
        <v>111</v>
      </c>
      <c r="G68" s="77">
        <v>1</v>
      </c>
      <c r="H68" s="78" t="s">
        <v>259</v>
      </c>
      <c r="I68" s="75">
        <v>70</v>
      </c>
      <c r="J68" s="75" t="s">
        <v>260</v>
      </c>
      <c r="K68" s="75" t="s">
        <v>60</v>
      </c>
      <c r="L68" s="75">
        <v>129</v>
      </c>
      <c r="M68" s="75" t="s">
        <v>261</v>
      </c>
      <c r="N68" s="75"/>
      <c r="O68" s="75">
        <v>136</v>
      </c>
      <c r="P68" s="75" t="s">
        <v>115</v>
      </c>
      <c r="Q68" s="75">
        <v>7</v>
      </c>
      <c r="R68" s="75" t="s">
        <v>243</v>
      </c>
      <c r="S68" s="75" t="s">
        <v>37</v>
      </c>
    </row>
    <row r="69" spans="1:19" ht="13.5" customHeight="1">
      <c r="A69" s="75"/>
      <c r="B69" s="76"/>
      <c r="C69" s="76"/>
      <c r="D69" s="75"/>
      <c r="E69" s="76"/>
      <c r="F69" s="4" t="s">
        <v>116</v>
      </c>
      <c r="G69" s="77"/>
      <c r="H69" s="78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</row>
    <row r="70" spans="1:19" ht="13.5" customHeight="1">
      <c r="A70" s="75">
        <v>3994</v>
      </c>
      <c r="B70" s="76" t="s">
        <v>235</v>
      </c>
      <c r="C70" s="76" t="s">
        <v>236</v>
      </c>
      <c r="D70" s="75">
        <v>234</v>
      </c>
      <c r="E70" s="76" t="s">
        <v>64</v>
      </c>
      <c r="F70" s="5" t="s">
        <v>130</v>
      </c>
      <c r="G70" s="77">
        <v>1</v>
      </c>
      <c r="H70" s="78" t="s">
        <v>262</v>
      </c>
      <c r="I70" s="75">
        <v>127</v>
      </c>
      <c r="J70" s="75" t="s">
        <v>263</v>
      </c>
      <c r="K70" s="75" t="s">
        <v>264</v>
      </c>
      <c r="L70" s="75">
        <v>213</v>
      </c>
      <c r="M70" s="75" t="s">
        <v>265</v>
      </c>
      <c r="N70" s="75" t="s">
        <v>266</v>
      </c>
      <c r="O70" s="75">
        <v>251</v>
      </c>
      <c r="P70" s="75" t="s">
        <v>267</v>
      </c>
      <c r="Q70" s="75">
        <v>10</v>
      </c>
      <c r="R70" s="75" t="s">
        <v>243</v>
      </c>
      <c r="S70" s="75" t="s">
        <v>37</v>
      </c>
    </row>
    <row r="71" spans="1:19" ht="13.5" customHeight="1">
      <c r="A71" s="75"/>
      <c r="B71" s="76"/>
      <c r="C71" s="76"/>
      <c r="D71" s="75"/>
      <c r="E71" s="76"/>
      <c r="F71" s="4" t="s">
        <v>222</v>
      </c>
      <c r="G71" s="77"/>
      <c r="H71" s="78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</row>
    <row r="72" spans="1:19" ht="13.5" customHeight="1">
      <c r="A72" s="75">
        <v>3994</v>
      </c>
      <c r="B72" s="76" t="s">
        <v>235</v>
      </c>
      <c r="C72" s="76" t="s">
        <v>236</v>
      </c>
      <c r="D72" s="75">
        <v>205</v>
      </c>
      <c r="E72" s="76" t="s">
        <v>41</v>
      </c>
      <c r="F72" s="5" t="s">
        <v>71</v>
      </c>
      <c r="G72" s="77">
        <v>1</v>
      </c>
      <c r="H72" s="78" t="s">
        <v>268</v>
      </c>
      <c r="I72" s="75">
        <v>173</v>
      </c>
      <c r="J72" s="75" t="s">
        <v>269</v>
      </c>
      <c r="K72" s="75" t="s">
        <v>270</v>
      </c>
      <c r="L72" s="75">
        <v>156</v>
      </c>
      <c r="M72" s="75" t="s">
        <v>271</v>
      </c>
      <c r="N72" s="75" t="s">
        <v>207</v>
      </c>
      <c r="O72" s="75">
        <v>236</v>
      </c>
      <c r="P72" s="75" t="s">
        <v>272</v>
      </c>
      <c r="Q72" s="75">
        <v>12</v>
      </c>
      <c r="R72" s="75" t="s">
        <v>243</v>
      </c>
      <c r="S72" s="75" t="s">
        <v>37</v>
      </c>
    </row>
    <row r="73" spans="1:19" ht="13.5" customHeight="1">
      <c r="A73" s="75"/>
      <c r="B73" s="76"/>
      <c r="C73" s="76"/>
      <c r="D73" s="75"/>
      <c r="E73" s="76"/>
      <c r="F73" s="4" t="s">
        <v>78</v>
      </c>
      <c r="G73" s="77"/>
      <c r="H73" s="78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</row>
    <row r="74" spans="1:19" ht="13.5" customHeight="1">
      <c r="A74" s="75">
        <v>3994</v>
      </c>
      <c r="B74" s="76" t="s">
        <v>235</v>
      </c>
      <c r="C74" s="76" t="s">
        <v>236</v>
      </c>
      <c r="D74" s="75">
        <v>174</v>
      </c>
      <c r="E74" s="76" t="s">
        <v>41</v>
      </c>
      <c r="F74" s="5" t="s">
        <v>209</v>
      </c>
      <c r="G74" s="77">
        <v>1</v>
      </c>
      <c r="H74" s="78" t="s">
        <v>273</v>
      </c>
      <c r="I74" s="75">
        <v>86</v>
      </c>
      <c r="J74" s="75" t="s">
        <v>274</v>
      </c>
      <c r="K74" s="75" t="s">
        <v>60</v>
      </c>
      <c r="L74" s="75">
        <v>187</v>
      </c>
      <c r="M74" s="75" t="s">
        <v>275</v>
      </c>
      <c r="N74" s="75"/>
      <c r="O74" s="75">
        <v>178</v>
      </c>
      <c r="P74" s="75" t="s">
        <v>276</v>
      </c>
      <c r="Q74" s="75">
        <v>13</v>
      </c>
      <c r="R74" s="75" t="s">
        <v>243</v>
      </c>
      <c r="S74" s="75" t="s">
        <v>37</v>
      </c>
    </row>
    <row r="75" spans="1:19" ht="13.5" customHeight="1">
      <c r="A75" s="75"/>
      <c r="B75" s="76"/>
      <c r="C75" s="76"/>
      <c r="D75" s="75"/>
      <c r="E75" s="76"/>
      <c r="F75" s="4" t="s">
        <v>214</v>
      </c>
      <c r="G75" s="77"/>
      <c r="H75" s="78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</row>
    <row r="76" spans="1:19" ht="13.5" customHeight="1">
      <c r="A76" s="75">
        <v>3994</v>
      </c>
      <c r="B76" s="76" t="s">
        <v>235</v>
      </c>
      <c r="C76" s="76" t="s">
        <v>236</v>
      </c>
      <c r="D76" s="75">
        <v>711</v>
      </c>
      <c r="E76" s="76" t="s">
        <v>41</v>
      </c>
      <c r="F76" s="5" t="s">
        <v>148</v>
      </c>
      <c r="G76" s="77">
        <v>1</v>
      </c>
      <c r="H76" s="78" t="s">
        <v>277</v>
      </c>
      <c r="I76" s="75">
        <v>531</v>
      </c>
      <c r="J76" s="75" t="s">
        <v>278</v>
      </c>
      <c r="K76" s="75" t="s">
        <v>279</v>
      </c>
      <c r="L76" s="75">
        <v>609</v>
      </c>
      <c r="M76" s="75" t="s">
        <v>280</v>
      </c>
      <c r="N76" s="75" t="s">
        <v>281</v>
      </c>
      <c r="O76" s="75">
        <v>750</v>
      </c>
      <c r="P76" s="75" t="s">
        <v>282</v>
      </c>
      <c r="Q76" s="75">
        <v>40</v>
      </c>
      <c r="R76" s="75" t="s">
        <v>243</v>
      </c>
      <c r="S76" s="75" t="s">
        <v>37</v>
      </c>
    </row>
    <row r="77" spans="1:19" ht="13.5" customHeight="1">
      <c r="A77" s="75"/>
      <c r="B77" s="76"/>
      <c r="C77" s="76"/>
      <c r="D77" s="75"/>
      <c r="E77" s="76"/>
      <c r="F77" s="4" t="s">
        <v>155</v>
      </c>
      <c r="G77" s="77"/>
      <c r="H77" s="78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</row>
    <row r="78" spans="1:19" ht="13.5" customHeight="1">
      <c r="A78" s="79">
        <v>3994</v>
      </c>
      <c r="B78" s="80" t="s">
        <v>235</v>
      </c>
      <c r="C78" s="80" t="s">
        <v>236</v>
      </c>
      <c r="D78" s="79" t="s">
        <v>283</v>
      </c>
      <c r="E78" s="80" t="s">
        <v>41</v>
      </c>
      <c r="F78" s="6" t="s">
        <v>156</v>
      </c>
      <c r="G78" s="82"/>
      <c r="H78" s="81" t="s">
        <v>284</v>
      </c>
      <c r="I78" s="79"/>
      <c r="J78" s="79" t="s">
        <v>285</v>
      </c>
      <c r="K78" s="79" t="s">
        <v>286</v>
      </c>
      <c r="L78" s="79"/>
      <c r="M78" s="79" t="s">
        <v>287</v>
      </c>
      <c r="N78" s="79" t="s">
        <v>288</v>
      </c>
      <c r="O78" s="79"/>
      <c r="P78" s="79" t="s">
        <v>289</v>
      </c>
      <c r="Q78" s="79"/>
      <c r="R78" s="79" t="s">
        <v>243</v>
      </c>
      <c r="S78" s="79" t="s">
        <v>37</v>
      </c>
    </row>
    <row r="79" spans="1:19" ht="13.5" customHeight="1">
      <c r="A79" s="79"/>
      <c r="B79" s="80"/>
      <c r="C79" s="80"/>
      <c r="D79" s="79"/>
      <c r="E79" s="80"/>
      <c r="F79" s="1" t="s">
        <v>290</v>
      </c>
      <c r="G79" s="82"/>
      <c r="H79" s="81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</row>
    <row r="80" spans="1:19" ht="13.5" customHeight="1">
      <c r="A80" s="75">
        <v>95017</v>
      </c>
      <c r="B80" s="76" t="s">
        <v>235</v>
      </c>
      <c r="C80" s="76" t="s">
        <v>291</v>
      </c>
      <c r="D80" s="75">
        <v>12</v>
      </c>
      <c r="E80" s="76" t="s">
        <v>292</v>
      </c>
      <c r="F80" s="5" t="s">
        <v>293</v>
      </c>
      <c r="G80" s="77"/>
      <c r="H80" s="78" t="s">
        <v>294</v>
      </c>
      <c r="I80" s="75">
        <v>12</v>
      </c>
      <c r="J80" s="75" t="s">
        <v>295</v>
      </c>
      <c r="K80" s="75" t="s">
        <v>60</v>
      </c>
      <c r="L80" s="75">
        <v>12</v>
      </c>
      <c r="M80" s="75" t="s">
        <v>296</v>
      </c>
      <c r="N80" s="75"/>
      <c r="O80" s="75">
        <v>11</v>
      </c>
      <c r="P80" s="75" t="s">
        <v>297</v>
      </c>
      <c r="Q80" s="75">
        <v>2</v>
      </c>
      <c r="R80" s="75" t="s">
        <v>298</v>
      </c>
      <c r="S80" s="75" t="s">
        <v>37</v>
      </c>
    </row>
    <row r="81" spans="1:19" ht="13.5" customHeight="1">
      <c r="A81" s="75"/>
      <c r="B81" s="76"/>
      <c r="C81" s="76"/>
      <c r="D81" s="75"/>
      <c r="E81" s="76"/>
      <c r="F81" s="4" t="s">
        <v>299</v>
      </c>
      <c r="G81" s="77"/>
      <c r="H81" s="78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</row>
    <row r="82" spans="1:19" ht="13.5" customHeight="1">
      <c r="A82" s="75">
        <v>95017</v>
      </c>
      <c r="B82" s="76" t="s">
        <v>235</v>
      </c>
      <c r="C82" s="76" t="s">
        <v>291</v>
      </c>
      <c r="D82" s="75">
        <v>188</v>
      </c>
      <c r="E82" s="76" t="s">
        <v>41</v>
      </c>
      <c r="F82" s="5" t="s">
        <v>71</v>
      </c>
      <c r="G82" s="77">
        <v>1</v>
      </c>
      <c r="H82" s="78" t="s">
        <v>173</v>
      </c>
      <c r="I82" s="75">
        <v>140</v>
      </c>
      <c r="J82" s="75" t="s">
        <v>300</v>
      </c>
      <c r="K82" s="75" t="s">
        <v>153</v>
      </c>
      <c r="L82" s="75">
        <v>169</v>
      </c>
      <c r="M82" s="75" t="s">
        <v>301</v>
      </c>
      <c r="N82" s="75" t="s">
        <v>302</v>
      </c>
      <c r="O82" s="75">
        <v>212</v>
      </c>
      <c r="P82" s="75" t="s">
        <v>303</v>
      </c>
      <c r="Q82" s="75">
        <v>7</v>
      </c>
      <c r="R82" s="75" t="s">
        <v>298</v>
      </c>
      <c r="S82" s="75" t="s">
        <v>37</v>
      </c>
    </row>
    <row r="83" spans="1:19" ht="13.5" customHeight="1">
      <c r="A83" s="75"/>
      <c r="B83" s="76"/>
      <c r="C83" s="76"/>
      <c r="D83" s="75"/>
      <c r="E83" s="76"/>
      <c r="F83" s="4" t="s">
        <v>78</v>
      </c>
      <c r="G83" s="77"/>
      <c r="H83" s="78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</row>
    <row r="84" spans="1:19" ht="13.5" customHeight="1">
      <c r="A84" s="75">
        <v>95017</v>
      </c>
      <c r="B84" s="76" t="s">
        <v>235</v>
      </c>
      <c r="C84" s="76" t="s">
        <v>291</v>
      </c>
      <c r="D84" s="75">
        <v>199</v>
      </c>
      <c r="E84" s="76" t="s">
        <v>41</v>
      </c>
      <c r="F84" s="5" t="s">
        <v>209</v>
      </c>
      <c r="G84" s="77">
        <v>1</v>
      </c>
      <c r="H84" s="78" t="s">
        <v>304</v>
      </c>
      <c r="I84" s="75">
        <v>138</v>
      </c>
      <c r="J84" s="75" t="s">
        <v>305</v>
      </c>
      <c r="K84" s="75" t="s">
        <v>60</v>
      </c>
      <c r="L84" s="75">
        <v>200</v>
      </c>
      <c r="M84" s="75" t="s">
        <v>306</v>
      </c>
      <c r="N84" s="75"/>
      <c r="O84" s="75">
        <v>182</v>
      </c>
      <c r="P84" s="75" t="s">
        <v>307</v>
      </c>
      <c r="Q84" s="75">
        <v>5</v>
      </c>
      <c r="R84" s="75" t="s">
        <v>298</v>
      </c>
      <c r="S84" s="75" t="s">
        <v>37</v>
      </c>
    </row>
    <row r="85" spans="1:19" ht="13.5" customHeight="1">
      <c r="A85" s="75"/>
      <c r="B85" s="76"/>
      <c r="C85" s="76"/>
      <c r="D85" s="75"/>
      <c r="E85" s="76"/>
      <c r="F85" s="4" t="s">
        <v>214</v>
      </c>
      <c r="G85" s="77"/>
      <c r="H85" s="78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</row>
    <row r="86" spans="1:19" ht="13.5" customHeight="1">
      <c r="A86" s="75">
        <v>36403</v>
      </c>
      <c r="B86" s="76" t="s">
        <v>308</v>
      </c>
      <c r="C86" s="76" t="s">
        <v>309</v>
      </c>
      <c r="D86" s="75">
        <v>32</v>
      </c>
      <c r="E86" s="76" t="s">
        <v>310</v>
      </c>
      <c r="F86" s="5" t="s">
        <v>311</v>
      </c>
      <c r="G86" s="77">
        <v>1</v>
      </c>
      <c r="H86" s="78" t="s">
        <v>312</v>
      </c>
      <c r="I86" s="75">
        <v>33</v>
      </c>
      <c r="J86" s="75" t="s">
        <v>313</v>
      </c>
      <c r="K86" s="75"/>
      <c r="L86" s="75">
        <v>53</v>
      </c>
      <c r="M86" s="75" t="s">
        <v>314</v>
      </c>
      <c r="N86" s="75"/>
      <c r="O86" s="75">
        <v>20</v>
      </c>
      <c r="P86" s="75" t="s">
        <v>315</v>
      </c>
      <c r="Q86" s="75">
        <v>1</v>
      </c>
      <c r="R86" s="75" t="s">
        <v>49</v>
      </c>
      <c r="S86" s="75" t="s">
        <v>37</v>
      </c>
    </row>
    <row r="87" spans="1:19" ht="13.5" customHeight="1">
      <c r="A87" s="75"/>
      <c r="B87" s="76"/>
      <c r="C87" s="76"/>
      <c r="D87" s="75"/>
      <c r="E87" s="76"/>
      <c r="F87" s="4" t="s">
        <v>316</v>
      </c>
      <c r="G87" s="77"/>
      <c r="H87" s="78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</row>
    <row r="88" spans="1:19" ht="13.5" customHeight="1">
      <c r="A88" s="75">
        <v>36403</v>
      </c>
      <c r="B88" s="76" t="s">
        <v>308</v>
      </c>
      <c r="C88" s="76" t="s">
        <v>309</v>
      </c>
      <c r="D88" s="75">
        <v>110</v>
      </c>
      <c r="E88" s="76" t="s">
        <v>317</v>
      </c>
      <c r="F88" s="5" t="s">
        <v>318</v>
      </c>
      <c r="G88" s="77"/>
      <c r="H88" s="78" t="s">
        <v>319</v>
      </c>
      <c r="I88" s="75">
        <v>98</v>
      </c>
      <c r="J88" s="75" t="s">
        <v>320</v>
      </c>
      <c r="K88" s="75" t="s">
        <v>60</v>
      </c>
      <c r="L88" s="75">
        <v>156</v>
      </c>
      <c r="M88" s="75" t="s">
        <v>321</v>
      </c>
      <c r="N88" s="75"/>
      <c r="O88" s="75">
        <v>95</v>
      </c>
      <c r="P88" s="75" t="s">
        <v>322</v>
      </c>
      <c r="Q88" s="75">
        <v>5</v>
      </c>
      <c r="R88" s="75" t="s">
        <v>49</v>
      </c>
      <c r="S88" s="75" t="s">
        <v>37</v>
      </c>
    </row>
    <row r="89" spans="1:19" ht="13.5" customHeight="1">
      <c r="A89" s="75"/>
      <c r="B89" s="76"/>
      <c r="C89" s="76"/>
      <c r="D89" s="75"/>
      <c r="E89" s="76"/>
      <c r="F89" s="4" t="s">
        <v>323</v>
      </c>
      <c r="G89" s="77"/>
      <c r="H89" s="78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</row>
    <row r="90" spans="1:19" ht="13.5" customHeight="1">
      <c r="A90" s="75">
        <v>36403</v>
      </c>
      <c r="B90" s="76" t="s">
        <v>308</v>
      </c>
      <c r="C90" s="76" t="s">
        <v>309</v>
      </c>
      <c r="D90" s="75">
        <v>109</v>
      </c>
      <c r="E90" s="76" t="s">
        <v>317</v>
      </c>
      <c r="F90" s="5" t="s">
        <v>324</v>
      </c>
      <c r="G90" s="77">
        <v>1</v>
      </c>
      <c r="H90" s="78" t="s">
        <v>319</v>
      </c>
      <c r="I90" s="75">
        <v>97</v>
      </c>
      <c r="J90" s="75" t="s">
        <v>320</v>
      </c>
      <c r="K90" s="75" t="s">
        <v>60</v>
      </c>
      <c r="L90" s="75">
        <v>154</v>
      </c>
      <c r="M90" s="75" t="s">
        <v>321</v>
      </c>
      <c r="N90" s="75"/>
      <c r="O90" s="75">
        <v>94</v>
      </c>
      <c r="P90" s="75" t="s">
        <v>322</v>
      </c>
      <c r="Q90" s="75">
        <v>5</v>
      </c>
      <c r="R90" s="75" t="s">
        <v>49</v>
      </c>
      <c r="S90" s="75" t="s">
        <v>37</v>
      </c>
    </row>
    <row r="91" spans="1:19" ht="13.5" customHeight="1">
      <c r="A91" s="75"/>
      <c r="B91" s="76"/>
      <c r="C91" s="76"/>
      <c r="D91" s="75"/>
      <c r="E91" s="76"/>
      <c r="F91" s="4" t="s">
        <v>323</v>
      </c>
      <c r="G91" s="77"/>
      <c r="H91" s="78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</row>
    <row r="92" spans="1:19" ht="13.5" customHeight="1">
      <c r="A92" s="75">
        <v>36403</v>
      </c>
      <c r="B92" s="76" t="s">
        <v>308</v>
      </c>
      <c r="C92" s="76" t="s">
        <v>309</v>
      </c>
      <c r="D92" s="75">
        <v>32</v>
      </c>
      <c r="E92" s="76" t="s">
        <v>41</v>
      </c>
      <c r="F92" s="5" t="s">
        <v>172</v>
      </c>
      <c r="G92" s="77">
        <v>1</v>
      </c>
      <c r="H92" s="78" t="s">
        <v>325</v>
      </c>
      <c r="I92" s="75">
        <v>33</v>
      </c>
      <c r="J92" s="75" t="s">
        <v>326</v>
      </c>
      <c r="K92" s="75" t="s">
        <v>60</v>
      </c>
      <c r="L92" s="75">
        <v>48</v>
      </c>
      <c r="M92" s="75" t="s">
        <v>327</v>
      </c>
      <c r="N92" s="75"/>
      <c r="O92" s="75">
        <v>20</v>
      </c>
      <c r="P92" s="75" t="s">
        <v>328</v>
      </c>
      <c r="Q92" s="75">
        <v>1</v>
      </c>
      <c r="R92" s="75" t="s">
        <v>49</v>
      </c>
      <c r="S92" s="75" t="s">
        <v>37</v>
      </c>
    </row>
    <row r="93" spans="1:19" ht="13.5" customHeight="1">
      <c r="A93" s="75"/>
      <c r="B93" s="76"/>
      <c r="C93" s="76"/>
      <c r="D93" s="75"/>
      <c r="E93" s="76"/>
      <c r="F93" s="4" t="s">
        <v>177</v>
      </c>
      <c r="G93" s="77"/>
      <c r="H93" s="78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</row>
    <row r="94" spans="1:19" ht="13.5" customHeight="1">
      <c r="A94" s="75">
        <v>36403</v>
      </c>
      <c r="B94" s="76" t="s">
        <v>308</v>
      </c>
      <c r="C94" s="76" t="s">
        <v>309</v>
      </c>
      <c r="D94" s="75">
        <v>39</v>
      </c>
      <c r="E94" s="76" t="s">
        <v>64</v>
      </c>
      <c r="F94" s="5" t="s">
        <v>81</v>
      </c>
      <c r="G94" s="77">
        <v>1</v>
      </c>
      <c r="H94" s="78" t="s">
        <v>329</v>
      </c>
      <c r="I94" s="75">
        <v>51</v>
      </c>
      <c r="J94" s="75" t="s">
        <v>330</v>
      </c>
      <c r="K94" s="75" t="s">
        <v>331</v>
      </c>
      <c r="L94" s="75">
        <v>85</v>
      </c>
      <c r="M94" s="75" t="s">
        <v>332</v>
      </c>
      <c r="N94" s="75" t="s">
        <v>333</v>
      </c>
      <c r="O94" s="75">
        <v>40</v>
      </c>
      <c r="P94" s="75" t="s">
        <v>334</v>
      </c>
      <c r="Q94" s="75">
        <v>1</v>
      </c>
      <c r="R94" s="75" t="s">
        <v>49</v>
      </c>
      <c r="S94" s="75" t="s">
        <v>37</v>
      </c>
    </row>
    <row r="95" spans="1:19" ht="13.5" customHeight="1">
      <c r="A95" s="75"/>
      <c r="B95" s="76"/>
      <c r="C95" s="76"/>
      <c r="D95" s="75"/>
      <c r="E95" s="76"/>
      <c r="F95" s="4" t="s">
        <v>89</v>
      </c>
      <c r="G95" s="77"/>
      <c r="H95" s="78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</row>
    <row r="96" spans="1:19" ht="13.5" customHeight="1">
      <c r="A96" s="75">
        <v>36403</v>
      </c>
      <c r="B96" s="76" t="s">
        <v>308</v>
      </c>
      <c r="C96" s="76" t="s">
        <v>309</v>
      </c>
      <c r="D96" s="75">
        <v>72</v>
      </c>
      <c r="E96" s="76" t="s">
        <v>184</v>
      </c>
      <c r="F96" s="5" t="s">
        <v>90</v>
      </c>
      <c r="G96" s="77">
        <v>1</v>
      </c>
      <c r="H96" s="78" t="s">
        <v>335</v>
      </c>
      <c r="I96" s="75">
        <v>69</v>
      </c>
      <c r="J96" s="75" t="s">
        <v>336</v>
      </c>
      <c r="K96" s="75" t="s">
        <v>337</v>
      </c>
      <c r="L96" s="75">
        <v>154</v>
      </c>
      <c r="M96" s="75" t="s">
        <v>338</v>
      </c>
      <c r="N96" s="75" t="s">
        <v>339</v>
      </c>
      <c r="O96" s="75">
        <v>36</v>
      </c>
      <c r="P96" s="75" t="s">
        <v>340</v>
      </c>
      <c r="Q96" s="75">
        <v>3</v>
      </c>
      <c r="R96" s="75" t="s">
        <v>49</v>
      </c>
      <c r="S96" s="75" t="s">
        <v>37</v>
      </c>
    </row>
    <row r="97" spans="1:19" ht="13.5" customHeight="1">
      <c r="A97" s="75"/>
      <c r="B97" s="76"/>
      <c r="C97" s="76"/>
      <c r="D97" s="75"/>
      <c r="E97" s="76"/>
      <c r="F97" s="4" t="s">
        <v>190</v>
      </c>
      <c r="G97" s="77"/>
      <c r="H97" s="78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</row>
    <row r="98" spans="1:19" ht="13.5" customHeight="1">
      <c r="A98" s="75">
        <v>36403</v>
      </c>
      <c r="B98" s="76" t="s">
        <v>308</v>
      </c>
      <c r="C98" s="76" t="s">
        <v>309</v>
      </c>
      <c r="D98" s="75">
        <v>72</v>
      </c>
      <c r="E98" s="76" t="s">
        <v>184</v>
      </c>
      <c r="F98" s="5" t="s">
        <v>191</v>
      </c>
      <c r="G98" s="77"/>
      <c r="H98" s="78" t="s">
        <v>335</v>
      </c>
      <c r="I98" s="75">
        <v>69</v>
      </c>
      <c r="J98" s="75" t="s">
        <v>336</v>
      </c>
      <c r="K98" s="75" t="s">
        <v>337</v>
      </c>
      <c r="L98" s="75">
        <v>155</v>
      </c>
      <c r="M98" s="75" t="s">
        <v>338</v>
      </c>
      <c r="N98" s="75" t="s">
        <v>339</v>
      </c>
      <c r="O98" s="75">
        <v>36</v>
      </c>
      <c r="P98" s="75" t="s">
        <v>340</v>
      </c>
      <c r="Q98" s="75">
        <v>3</v>
      </c>
      <c r="R98" s="75" t="s">
        <v>49</v>
      </c>
      <c r="S98" s="75" t="s">
        <v>37</v>
      </c>
    </row>
    <row r="99" spans="1:19" ht="13.5" customHeight="1">
      <c r="A99" s="75"/>
      <c r="B99" s="76"/>
      <c r="C99" s="76"/>
      <c r="D99" s="75"/>
      <c r="E99" s="76"/>
      <c r="F99" s="4" t="s">
        <v>190</v>
      </c>
      <c r="G99" s="77"/>
      <c r="H99" s="78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</row>
    <row r="100" spans="1:19" ht="13.5" customHeight="1">
      <c r="A100" s="75">
        <v>36403</v>
      </c>
      <c r="B100" s="76" t="s">
        <v>308</v>
      </c>
      <c r="C100" s="76" t="s">
        <v>309</v>
      </c>
      <c r="D100" s="75">
        <v>72</v>
      </c>
      <c r="E100" s="76" t="s">
        <v>184</v>
      </c>
      <c r="F100" s="5" t="s">
        <v>90</v>
      </c>
      <c r="G100" s="77"/>
      <c r="H100" s="78" t="s">
        <v>335</v>
      </c>
      <c r="I100" s="75">
        <v>69</v>
      </c>
      <c r="J100" s="75" t="s">
        <v>336</v>
      </c>
      <c r="K100" s="75" t="s">
        <v>337</v>
      </c>
      <c r="L100" s="75">
        <v>155</v>
      </c>
      <c r="M100" s="75" t="s">
        <v>338</v>
      </c>
      <c r="N100" s="75" t="s">
        <v>339</v>
      </c>
      <c r="O100" s="75">
        <v>36</v>
      </c>
      <c r="P100" s="75" t="s">
        <v>340</v>
      </c>
      <c r="Q100" s="75">
        <v>3</v>
      </c>
      <c r="R100" s="75" t="s">
        <v>49</v>
      </c>
      <c r="S100" s="75" t="s">
        <v>37</v>
      </c>
    </row>
    <row r="101" spans="1:19" ht="13.5" customHeight="1">
      <c r="A101" s="75"/>
      <c r="B101" s="76"/>
      <c r="C101" s="76"/>
      <c r="D101" s="75"/>
      <c r="E101" s="76"/>
      <c r="F101" s="4" t="s">
        <v>190</v>
      </c>
      <c r="G101" s="77"/>
      <c r="H101" s="78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</row>
    <row r="102" spans="1:19" ht="13.5" customHeight="1">
      <c r="A102" s="75">
        <v>36403</v>
      </c>
      <c r="B102" s="76" t="s">
        <v>308</v>
      </c>
      <c r="C102" s="76" t="s">
        <v>309</v>
      </c>
      <c r="D102" s="75">
        <v>13</v>
      </c>
      <c r="E102" s="76" t="s">
        <v>98</v>
      </c>
      <c r="F102" s="5" t="s">
        <v>99</v>
      </c>
      <c r="G102" s="77"/>
      <c r="H102" s="78" t="s">
        <v>120</v>
      </c>
      <c r="I102" s="75"/>
      <c r="J102" s="75"/>
      <c r="K102" s="75"/>
      <c r="L102" s="75"/>
      <c r="M102" s="75"/>
      <c r="N102" s="75"/>
      <c r="O102" s="75">
        <v>13</v>
      </c>
      <c r="P102" s="75" t="s">
        <v>120</v>
      </c>
      <c r="Q102" s="75">
        <v>1</v>
      </c>
      <c r="R102" s="75" t="s">
        <v>49</v>
      </c>
      <c r="S102" s="75" t="s">
        <v>37</v>
      </c>
    </row>
    <row r="103" spans="1:19" ht="13.5" customHeight="1">
      <c r="A103" s="75"/>
      <c r="B103" s="76"/>
      <c r="C103" s="76"/>
      <c r="D103" s="75"/>
      <c r="E103" s="76"/>
      <c r="F103" s="4" t="s">
        <v>101</v>
      </c>
      <c r="G103" s="77"/>
      <c r="H103" s="78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</row>
    <row r="104" spans="1:19" ht="13.5" customHeight="1">
      <c r="A104" s="79">
        <v>36403</v>
      </c>
      <c r="B104" s="80" t="s">
        <v>308</v>
      </c>
      <c r="C104" s="80" t="s">
        <v>309</v>
      </c>
      <c r="D104" s="79" t="s">
        <v>283</v>
      </c>
      <c r="E104" s="80" t="s">
        <v>98</v>
      </c>
      <c r="F104" s="6" t="s">
        <v>341</v>
      </c>
      <c r="G104" s="82"/>
      <c r="H104" s="81" t="s">
        <v>342</v>
      </c>
      <c r="I104" s="79"/>
      <c r="J104" s="79" t="s">
        <v>343</v>
      </c>
      <c r="K104" s="79" t="s">
        <v>60</v>
      </c>
      <c r="L104" s="79"/>
      <c r="M104" s="79" t="s">
        <v>344</v>
      </c>
      <c r="N104" s="79"/>
      <c r="O104" s="79"/>
      <c r="P104" s="79" t="s">
        <v>345</v>
      </c>
      <c r="Q104" s="79"/>
      <c r="R104" s="79" t="s">
        <v>49</v>
      </c>
      <c r="S104" s="79" t="s">
        <v>37</v>
      </c>
    </row>
    <row r="105" spans="1:19" ht="13.5" customHeight="1">
      <c r="A105" s="79"/>
      <c r="B105" s="80"/>
      <c r="C105" s="80"/>
      <c r="D105" s="79"/>
      <c r="E105" s="80"/>
      <c r="F105" s="1" t="s">
        <v>346</v>
      </c>
      <c r="G105" s="82"/>
      <c r="H105" s="81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</row>
    <row r="106" spans="1:19" ht="13.5" customHeight="1">
      <c r="A106" s="79">
        <v>36403</v>
      </c>
      <c r="B106" s="80" t="s">
        <v>308</v>
      </c>
      <c r="C106" s="80" t="s">
        <v>309</v>
      </c>
      <c r="D106" s="79" t="s">
        <v>283</v>
      </c>
      <c r="E106" s="80" t="s">
        <v>98</v>
      </c>
      <c r="F106" s="6" t="s">
        <v>341</v>
      </c>
      <c r="G106" s="82"/>
      <c r="H106" s="81" t="s">
        <v>342</v>
      </c>
      <c r="I106" s="79"/>
      <c r="J106" s="79" t="s">
        <v>343</v>
      </c>
      <c r="K106" s="79" t="s">
        <v>60</v>
      </c>
      <c r="L106" s="79"/>
      <c r="M106" s="79" t="s">
        <v>344</v>
      </c>
      <c r="N106" s="79"/>
      <c r="O106" s="79"/>
      <c r="P106" s="79" t="s">
        <v>345</v>
      </c>
      <c r="Q106" s="79"/>
      <c r="R106" s="79" t="s">
        <v>49</v>
      </c>
      <c r="S106" s="79" t="s">
        <v>37</v>
      </c>
    </row>
    <row r="107" spans="1:19" ht="13.5" customHeight="1">
      <c r="A107" s="79"/>
      <c r="B107" s="80"/>
      <c r="C107" s="80"/>
      <c r="D107" s="79"/>
      <c r="E107" s="80"/>
      <c r="F107" s="1" t="s">
        <v>346</v>
      </c>
      <c r="G107" s="82"/>
      <c r="H107" s="81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</row>
    <row r="108" spans="1:19" ht="13.5" customHeight="1">
      <c r="A108" s="75">
        <v>36403</v>
      </c>
      <c r="B108" s="76" t="s">
        <v>308</v>
      </c>
      <c r="C108" s="76" t="s">
        <v>309</v>
      </c>
      <c r="D108" s="75">
        <v>6</v>
      </c>
      <c r="E108" s="76" t="s">
        <v>317</v>
      </c>
      <c r="F108" s="5" t="s">
        <v>347</v>
      </c>
      <c r="G108" s="77"/>
      <c r="H108" s="78" t="s">
        <v>342</v>
      </c>
      <c r="I108" s="75">
        <v>3</v>
      </c>
      <c r="J108" s="75" t="s">
        <v>343</v>
      </c>
      <c r="K108" s="75" t="s">
        <v>60</v>
      </c>
      <c r="L108" s="75">
        <v>8</v>
      </c>
      <c r="M108" s="75" t="s">
        <v>344</v>
      </c>
      <c r="N108" s="75"/>
      <c r="O108" s="75">
        <v>3</v>
      </c>
      <c r="P108" s="75" t="s">
        <v>345</v>
      </c>
      <c r="Q108" s="75">
        <v>5</v>
      </c>
      <c r="R108" s="75" t="s">
        <v>49</v>
      </c>
      <c r="S108" s="75" t="s">
        <v>37</v>
      </c>
    </row>
    <row r="109" spans="1:19" ht="13.5" customHeight="1">
      <c r="A109" s="75"/>
      <c r="B109" s="76"/>
      <c r="C109" s="76"/>
      <c r="D109" s="75"/>
      <c r="E109" s="76"/>
      <c r="F109" s="4" t="s">
        <v>348</v>
      </c>
      <c r="G109" s="77"/>
      <c r="H109" s="78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</row>
    <row r="110" spans="1:19" ht="13.5" customHeight="1">
      <c r="A110" s="75">
        <v>36403</v>
      </c>
      <c r="B110" s="76" t="s">
        <v>308</v>
      </c>
      <c r="C110" s="76" t="s">
        <v>309</v>
      </c>
      <c r="D110" s="75">
        <v>10</v>
      </c>
      <c r="E110" s="76" t="s">
        <v>317</v>
      </c>
      <c r="F110" s="5" t="s">
        <v>347</v>
      </c>
      <c r="G110" s="77"/>
      <c r="H110" s="78" t="s">
        <v>319</v>
      </c>
      <c r="I110" s="75">
        <v>9</v>
      </c>
      <c r="J110" s="75" t="s">
        <v>320</v>
      </c>
      <c r="K110" s="75" t="s">
        <v>60</v>
      </c>
      <c r="L110" s="75">
        <v>15</v>
      </c>
      <c r="M110" s="75" t="s">
        <v>321</v>
      </c>
      <c r="N110" s="75"/>
      <c r="O110" s="75">
        <v>9</v>
      </c>
      <c r="P110" s="75" t="s">
        <v>322</v>
      </c>
      <c r="Q110" s="75">
        <v>5</v>
      </c>
      <c r="R110" s="75" t="s">
        <v>49</v>
      </c>
      <c r="S110" s="75" t="s">
        <v>37</v>
      </c>
    </row>
    <row r="111" spans="1:19" ht="13.5" customHeight="1">
      <c r="A111" s="75"/>
      <c r="B111" s="76"/>
      <c r="C111" s="76"/>
      <c r="D111" s="75"/>
      <c r="E111" s="76"/>
      <c r="F111" s="4" t="s">
        <v>348</v>
      </c>
      <c r="G111" s="77"/>
      <c r="H111" s="78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</row>
    <row r="112" spans="1:19" ht="13.5" customHeight="1">
      <c r="A112" s="75">
        <v>36403</v>
      </c>
      <c r="B112" s="76" t="s">
        <v>308</v>
      </c>
      <c r="C112" s="76" t="s">
        <v>309</v>
      </c>
      <c r="D112" s="75">
        <v>118</v>
      </c>
      <c r="E112" s="76" t="s">
        <v>317</v>
      </c>
      <c r="F112" s="5" t="s">
        <v>347</v>
      </c>
      <c r="G112" s="77"/>
      <c r="H112" s="78" t="s">
        <v>349</v>
      </c>
      <c r="I112" s="75">
        <v>91</v>
      </c>
      <c r="J112" s="75" t="s">
        <v>350</v>
      </c>
      <c r="K112" s="75" t="s">
        <v>60</v>
      </c>
      <c r="L112" s="75">
        <v>138</v>
      </c>
      <c r="M112" s="75" t="s">
        <v>351</v>
      </c>
      <c r="N112" s="75"/>
      <c r="O112" s="75">
        <v>138</v>
      </c>
      <c r="P112" s="75" t="s">
        <v>352</v>
      </c>
      <c r="Q112" s="75">
        <v>8</v>
      </c>
      <c r="R112" s="75" t="s">
        <v>49</v>
      </c>
      <c r="S112" s="75" t="s">
        <v>37</v>
      </c>
    </row>
    <row r="113" spans="1:19" ht="13.5" customHeight="1">
      <c r="A113" s="75"/>
      <c r="B113" s="76"/>
      <c r="C113" s="76"/>
      <c r="D113" s="75"/>
      <c r="E113" s="76"/>
      <c r="F113" s="4" t="s">
        <v>348</v>
      </c>
      <c r="G113" s="77"/>
      <c r="H113" s="78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</row>
    <row r="114" spans="1:19" ht="13.5" customHeight="1">
      <c r="A114" s="75">
        <v>36403</v>
      </c>
      <c r="B114" s="76" t="s">
        <v>308</v>
      </c>
      <c r="C114" s="76" t="s">
        <v>309</v>
      </c>
      <c r="D114" s="75">
        <v>118</v>
      </c>
      <c r="E114" s="76" t="s">
        <v>64</v>
      </c>
      <c r="F114" s="5" t="s">
        <v>353</v>
      </c>
      <c r="G114" s="77"/>
      <c r="H114" s="78" t="s">
        <v>349</v>
      </c>
      <c r="I114" s="75">
        <v>91</v>
      </c>
      <c r="J114" s="75" t="s">
        <v>350</v>
      </c>
      <c r="K114" s="75" t="s">
        <v>60</v>
      </c>
      <c r="L114" s="75">
        <v>138</v>
      </c>
      <c r="M114" s="75" t="s">
        <v>351</v>
      </c>
      <c r="N114" s="75"/>
      <c r="O114" s="75">
        <v>138</v>
      </c>
      <c r="P114" s="75" t="s">
        <v>352</v>
      </c>
      <c r="Q114" s="75">
        <v>8</v>
      </c>
      <c r="R114" s="75" t="s">
        <v>49</v>
      </c>
      <c r="S114" s="75" t="s">
        <v>37</v>
      </c>
    </row>
    <row r="115" spans="1:19" ht="13.5" customHeight="1">
      <c r="A115" s="75"/>
      <c r="B115" s="76"/>
      <c r="C115" s="76"/>
      <c r="D115" s="75"/>
      <c r="E115" s="76"/>
      <c r="F115" s="4" t="s">
        <v>354</v>
      </c>
      <c r="G115" s="77"/>
      <c r="H115" s="78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</row>
    <row r="116" spans="1:19" ht="13.5" customHeight="1">
      <c r="A116" s="75">
        <v>36403</v>
      </c>
      <c r="B116" s="76" t="s">
        <v>308</v>
      </c>
      <c r="C116" s="76" t="s">
        <v>309</v>
      </c>
      <c r="D116" s="75">
        <v>118</v>
      </c>
      <c r="E116" s="76" t="s">
        <v>64</v>
      </c>
      <c r="F116" s="5" t="s">
        <v>355</v>
      </c>
      <c r="G116" s="77">
        <v>1</v>
      </c>
      <c r="H116" s="78" t="s">
        <v>349</v>
      </c>
      <c r="I116" s="75">
        <v>91</v>
      </c>
      <c r="J116" s="75" t="s">
        <v>350</v>
      </c>
      <c r="K116" s="75" t="s">
        <v>60</v>
      </c>
      <c r="L116" s="75">
        <v>138</v>
      </c>
      <c r="M116" s="75" t="s">
        <v>351</v>
      </c>
      <c r="N116" s="75"/>
      <c r="O116" s="75">
        <v>138</v>
      </c>
      <c r="P116" s="75" t="s">
        <v>352</v>
      </c>
      <c r="Q116" s="75">
        <v>8</v>
      </c>
      <c r="R116" s="75" t="s">
        <v>49</v>
      </c>
      <c r="S116" s="75" t="s">
        <v>37</v>
      </c>
    </row>
    <row r="117" spans="1:19" ht="13.5" customHeight="1">
      <c r="A117" s="75"/>
      <c r="B117" s="76"/>
      <c r="C117" s="76"/>
      <c r="D117" s="75"/>
      <c r="E117" s="76"/>
      <c r="F117" s="4" t="s">
        <v>354</v>
      </c>
      <c r="G117" s="77"/>
      <c r="H117" s="78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</row>
    <row r="118" spans="1:19" ht="13.5" customHeight="1">
      <c r="A118" s="75">
        <v>36403</v>
      </c>
      <c r="B118" s="76" t="s">
        <v>308</v>
      </c>
      <c r="C118" s="76" t="s">
        <v>309</v>
      </c>
      <c r="D118" s="75">
        <v>29</v>
      </c>
      <c r="E118" s="76" t="s">
        <v>41</v>
      </c>
      <c r="F118" s="5" t="s">
        <v>117</v>
      </c>
      <c r="G118" s="77">
        <v>1</v>
      </c>
      <c r="H118" s="78" t="s">
        <v>356</v>
      </c>
      <c r="I118" s="75">
        <v>28</v>
      </c>
      <c r="J118" s="75" t="s">
        <v>357</v>
      </c>
      <c r="K118" s="75" t="s">
        <v>60</v>
      </c>
      <c r="L118" s="75">
        <v>56</v>
      </c>
      <c r="M118" s="75" t="s">
        <v>358</v>
      </c>
      <c r="N118" s="75"/>
      <c r="O118" s="75">
        <v>26</v>
      </c>
      <c r="P118" s="75" t="s">
        <v>359</v>
      </c>
      <c r="Q118" s="75">
        <v>1</v>
      </c>
      <c r="R118" s="75" t="s">
        <v>49</v>
      </c>
      <c r="S118" s="75" t="s">
        <v>37</v>
      </c>
    </row>
    <row r="119" spans="1:19" ht="13.5" customHeight="1">
      <c r="A119" s="75"/>
      <c r="B119" s="76"/>
      <c r="C119" s="76"/>
      <c r="D119" s="75"/>
      <c r="E119" s="76"/>
      <c r="F119" s="4" t="s">
        <v>122</v>
      </c>
      <c r="G119" s="77"/>
      <c r="H119" s="78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</row>
    <row r="120" spans="1:19" ht="13.5" customHeight="1">
      <c r="A120" s="75">
        <v>36403</v>
      </c>
      <c r="B120" s="76" t="s">
        <v>308</v>
      </c>
      <c r="C120" s="76" t="s">
        <v>309</v>
      </c>
      <c r="D120" s="75">
        <v>15</v>
      </c>
      <c r="E120" s="76" t="s">
        <v>98</v>
      </c>
      <c r="F120" s="5" t="s">
        <v>360</v>
      </c>
      <c r="G120" s="77"/>
      <c r="H120" s="78" t="s">
        <v>361</v>
      </c>
      <c r="I120" s="75">
        <v>9</v>
      </c>
      <c r="J120" s="75" t="s">
        <v>362</v>
      </c>
      <c r="K120" s="75" t="s">
        <v>60</v>
      </c>
      <c r="L120" s="75">
        <v>25</v>
      </c>
      <c r="M120" s="75" t="s">
        <v>363</v>
      </c>
      <c r="N120" s="75"/>
      <c r="O120" s="75">
        <v>9</v>
      </c>
      <c r="P120" s="75" t="s">
        <v>364</v>
      </c>
      <c r="Q120" s="75">
        <v>1</v>
      </c>
      <c r="R120" s="75" t="s">
        <v>49</v>
      </c>
      <c r="S120" s="75" t="s">
        <v>37</v>
      </c>
    </row>
    <row r="121" spans="1:19" ht="13.5" customHeight="1">
      <c r="A121" s="75"/>
      <c r="B121" s="76"/>
      <c r="C121" s="76"/>
      <c r="D121" s="75"/>
      <c r="E121" s="76"/>
      <c r="F121" s="4" t="s">
        <v>365</v>
      </c>
      <c r="G121" s="77"/>
      <c r="H121" s="78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</row>
    <row r="122" spans="1:19" ht="13.5" customHeight="1">
      <c r="A122" s="75">
        <v>36403</v>
      </c>
      <c r="B122" s="76" t="s">
        <v>308</v>
      </c>
      <c r="C122" s="76" t="s">
        <v>309</v>
      </c>
      <c r="D122" s="75">
        <v>12</v>
      </c>
      <c r="E122" s="76" t="s">
        <v>64</v>
      </c>
      <c r="F122" s="5" t="s">
        <v>65</v>
      </c>
      <c r="G122" s="77">
        <v>1</v>
      </c>
      <c r="H122" s="78" t="s">
        <v>366</v>
      </c>
      <c r="I122" s="75">
        <v>17</v>
      </c>
      <c r="J122" s="75" t="s">
        <v>367</v>
      </c>
      <c r="K122" s="75" t="s">
        <v>60</v>
      </c>
      <c r="L122" s="75">
        <v>81</v>
      </c>
      <c r="M122" s="75" t="s">
        <v>368</v>
      </c>
      <c r="N122" s="75"/>
      <c r="O122" s="75">
        <v>15</v>
      </c>
      <c r="P122" s="75" t="s">
        <v>369</v>
      </c>
      <c r="Q122" s="75">
        <v>1</v>
      </c>
      <c r="R122" s="75" t="s">
        <v>49</v>
      </c>
      <c r="S122" s="75" t="s">
        <v>37</v>
      </c>
    </row>
    <row r="123" spans="1:19" ht="13.5" customHeight="1">
      <c r="A123" s="75"/>
      <c r="B123" s="76"/>
      <c r="C123" s="76"/>
      <c r="D123" s="75"/>
      <c r="E123" s="76"/>
      <c r="F123" s="4" t="s">
        <v>70</v>
      </c>
      <c r="G123" s="77"/>
      <c r="H123" s="78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</row>
    <row r="124" spans="1:19" ht="13.5" customHeight="1">
      <c r="A124" s="75">
        <v>36403</v>
      </c>
      <c r="B124" s="76" t="s">
        <v>308</v>
      </c>
      <c r="C124" s="76" t="s">
        <v>309</v>
      </c>
      <c r="D124" s="75">
        <v>15</v>
      </c>
      <c r="E124" s="76" t="s">
        <v>41</v>
      </c>
      <c r="F124" s="5" t="s">
        <v>71</v>
      </c>
      <c r="G124" s="77">
        <v>1</v>
      </c>
      <c r="H124" s="78" t="s">
        <v>370</v>
      </c>
      <c r="I124" s="75">
        <v>23</v>
      </c>
      <c r="J124" s="75" t="s">
        <v>371</v>
      </c>
      <c r="K124" s="75" t="s">
        <v>372</v>
      </c>
      <c r="L124" s="75">
        <v>22</v>
      </c>
      <c r="M124" s="75" t="s">
        <v>373</v>
      </c>
      <c r="N124" s="75" t="s">
        <v>374</v>
      </c>
      <c r="O124" s="75">
        <v>16</v>
      </c>
      <c r="P124" s="75" t="s">
        <v>375</v>
      </c>
      <c r="Q124" s="75">
        <v>1</v>
      </c>
      <c r="R124" s="75" t="s">
        <v>49</v>
      </c>
      <c r="S124" s="75" t="s">
        <v>37</v>
      </c>
    </row>
    <row r="125" spans="1:19" ht="13.5" customHeight="1">
      <c r="A125" s="75"/>
      <c r="B125" s="76"/>
      <c r="C125" s="76"/>
      <c r="D125" s="75"/>
      <c r="E125" s="76"/>
      <c r="F125" s="4" t="s">
        <v>78</v>
      </c>
      <c r="G125" s="77"/>
      <c r="H125" s="78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</row>
    <row r="126" spans="1:19" ht="13.5" customHeight="1">
      <c r="A126" s="75">
        <v>36403</v>
      </c>
      <c r="B126" s="76" t="s">
        <v>308</v>
      </c>
      <c r="C126" s="76" t="s">
        <v>309</v>
      </c>
      <c r="D126" s="75">
        <v>40</v>
      </c>
      <c r="E126" s="76" t="s">
        <v>64</v>
      </c>
      <c r="F126" s="5" t="s">
        <v>227</v>
      </c>
      <c r="G126" s="77">
        <v>1</v>
      </c>
      <c r="H126" s="78" t="s">
        <v>376</v>
      </c>
      <c r="I126" s="75">
        <v>61</v>
      </c>
      <c r="J126" s="75" t="s">
        <v>377</v>
      </c>
      <c r="K126" s="75" t="s">
        <v>378</v>
      </c>
      <c r="L126" s="75">
        <v>51</v>
      </c>
      <c r="M126" s="75" t="s">
        <v>356</v>
      </c>
      <c r="N126" s="75" t="s">
        <v>207</v>
      </c>
      <c r="O126" s="75">
        <v>45</v>
      </c>
      <c r="P126" s="75" t="s">
        <v>379</v>
      </c>
      <c r="Q126" s="75">
        <v>2</v>
      </c>
      <c r="R126" s="75" t="s">
        <v>49</v>
      </c>
      <c r="S126" s="75" t="s">
        <v>37</v>
      </c>
    </row>
    <row r="127" spans="1:19" ht="13.5" customHeight="1">
      <c r="A127" s="75"/>
      <c r="B127" s="76"/>
      <c r="C127" s="76"/>
      <c r="D127" s="75"/>
      <c r="E127" s="76"/>
      <c r="F127" s="4" t="s">
        <v>234</v>
      </c>
      <c r="G127" s="77"/>
      <c r="H127" s="78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</row>
    <row r="128" spans="1:19" ht="13.5" customHeight="1">
      <c r="A128" s="75">
        <v>36403</v>
      </c>
      <c r="B128" s="76" t="s">
        <v>308</v>
      </c>
      <c r="C128" s="76" t="s">
        <v>309</v>
      </c>
      <c r="D128" s="75"/>
      <c r="E128" s="76" t="s">
        <v>41</v>
      </c>
      <c r="F128" s="5" t="s">
        <v>156</v>
      </c>
      <c r="G128" s="77"/>
      <c r="H128" s="78" t="s">
        <v>380</v>
      </c>
      <c r="I128" s="75"/>
      <c r="J128" s="75" t="s">
        <v>381</v>
      </c>
      <c r="K128" s="75" t="s">
        <v>382</v>
      </c>
      <c r="L128" s="75"/>
      <c r="M128" s="75" t="s">
        <v>383</v>
      </c>
      <c r="N128" s="75" t="s">
        <v>180</v>
      </c>
      <c r="O128" s="75"/>
      <c r="P128" s="75" t="s">
        <v>384</v>
      </c>
      <c r="Q128" s="75"/>
      <c r="R128" s="75" t="s">
        <v>49</v>
      </c>
      <c r="S128" s="75" t="s">
        <v>37</v>
      </c>
    </row>
    <row r="129" spans="1:19" ht="13.5" customHeight="1">
      <c r="A129" s="75"/>
      <c r="B129" s="76"/>
      <c r="C129" s="76"/>
      <c r="D129" s="75"/>
      <c r="E129" s="76"/>
      <c r="F129" s="4" t="s">
        <v>162</v>
      </c>
      <c r="G129" s="77"/>
      <c r="H129" s="78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</row>
    <row r="130" spans="1:19" ht="13.5" customHeight="1">
      <c r="A130" s="75">
        <v>7302</v>
      </c>
      <c r="B130" s="76" t="s">
        <v>385</v>
      </c>
      <c r="C130" s="76" t="s">
        <v>386</v>
      </c>
      <c r="D130" s="75">
        <v>609</v>
      </c>
      <c r="E130" s="76" t="s">
        <v>64</v>
      </c>
      <c r="F130" s="5" t="s">
        <v>102</v>
      </c>
      <c r="G130" s="77">
        <v>1</v>
      </c>
      <c r="H130" s="78" t="s">
        <v>387</v>
      </c>
      <c r="I130" s="75">
        <v>477</v>
      </c>
      <c r="J130" s="75" t="s">
        <v>388</v>
      </c>
      <c r="K130" s="75" t="s">
        <v>389</v>
      </c>
      <c r="L130" s="75">
        <v>516</v>
      </c>
      <c r="M130" s="75" t="s">
        <v>390</v>
      </c>
      <c r="N130" s="75" t="s">
        <v>391</v>
      </c>
      <c r="O130" s="75">
        <v>866</v>
      </c>
      <c r="P130" s="75" t="s">
        <v>392</v>
      </c>
      <c r="Q130" s="75">
        <v>54</v>
      </c>
      <c r="R130" s="75" t="s">
        <v>49</v>
      </c>
      <c r="S130" s="75" t="s">
        <v>37</v>
      </c>
    </row>
    <row r="131" spans="1:19" ht="13.5" customHeight="1">
      <c r="A131" s="75"/>
      <c r="B131" s="76"/>
      <c r="C131" s="76"/>
      <c r="D131" s="75"/>
      <c r="E131" s="76"/>
      <c r="F131" s="4" t="s">
        <v>109</v>
      </c>
      <c r="G131" s="77"/>
      <c r="H131" s="78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</row>
    <row r="132" spans="1:19" ht="13.5" customHeight="1">
      <c r="A132" s="75">
        <v>7302</v>
      </c>
      <c r="B132" s="76" t="s">
        <v>385</v>
      </c>
      <c r="C132" s="76" t="s">
        <v>386</v>
      </c>
      <c r="D132" s="75">
        <v>163</v>
      </c>
      <c r="E132" s="76" t="s">
        <v>41</v>
      </c>
      <c r="F132" s="5" t="s">
        <v>117</v>
      </c>
      <c r="G132" s="77">
        <v>1</v>
      </c>
      <c r="H132" s="78" t="s">
        <v>393</v>
      </c>
      <c r="I132" s="75">
        <v>78</v>
      </c>
      <c r="J132" s="75" t="s">
        <v>394</v>
      </c>
      <c r="K132" s="75" t="s">
        <v>60</v>
      </c>
      <c r="L132" s="75">
        <v>140</v>
      </c>
      <c r="M132" s="75" t="s">
        <v>395</v>
      </c>
      <c r="N132" s="75"/>
      <c r="O132" s="75">
        <v>250</v>
      </c>
      <c r="P132" s="75" t="s">
        <v>396</v>
      </c>
      <c r="Q132" s="75">
        <v>16</v>
      </c>
      <c r="R132" s="75" t="s">
        <v>49</v>
      </c>
      <c r="S132" s="75" t="s">
        <v>37</v>
      </c>
    </row>
    <row r="133" spans="1:19" ht="13.5" customHeight="1">
      <c r="A133" s="75"/>
      <c r="B133" s="76"/>
      <c r="C133" s="76"/>
      <c r="D133" s="75"/>
      <c r="E133" s="76"/>
      <c r="F133" s="4" t="s">
        <v>122</v>
      </c>
      <c r="G133" s="77"/>
      <c r="H133" s="78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</row>
    <row r="134" spans="1:19" ht="13.5" customHeight="1">
      <c r="A134" s="75">
        <v>7302</v>
      </c>
      <c r="B134" s="76" t="s">
        <v>385</v>
      </c>
      <c r="C134" s="76" t="s">
        <v>386</v>
      </c>
      <c r="D134" s="75">
        <v>56</v>
      </c>
      <c r="E134" s="76" t="s">
        <v>41</v>
      </c>
      <c r="F134" s="5" t="s">
        <v>71</v>
      </c>
      <c r="G134" s="77">
        <v>1</v>
      </c>
      <c r="H134" s="78" t="s">
        <v>397</v>
      </c>
      <c r="I134" s="75">
        <v>44</v>
      </c>
      <c r="J134" s="75" t="s">
        <v>398</v>
      </c>
      <c r="K134" s="75" t="s">
        <v>399</v>
      </c>
      <c r="L134" s="75">
        <v>16</v>
      </c>
      <c r="M134" s="75" t="s">
        <v>400</v>
      </c>
      <c r="N134" s="75" t="s">
        <v>401</v>
      </c>
      <c r="O134" s="75">
        <v>130</v>
      </c>
      <c r="P134" s="75" t="s">
        <v>402</v>
      </c>
      <c r="Q134" s="75">
        <v>5</v>
      </c>
      <c r="R134" s="75" t="s">
        <v>49</v>
      </c>
      <c r="S134" s="75" t="s">
        <v>37</v>
      </c>
    </row>
    <row r="135" spans="1:19" ht="13.5" customHeight="1">
      <c r="A135" s="75"/>
      <c r="B135" s="76"/>
      <c r="C135" s="76"/>
      <c r="D135" s="75"/>
      <c r="E135" s="76"/>
      <c r="F135" s="4" t="s">
        <v>78</v>
      </c>
      <c r="G135" s="77"/>
      <c r="H135" s="78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</row>
    <row r="136" spans="1:19" ht="13.5" customHeight="1">
      <c r="A136" s="75">
        <v>7302</v>
      </c>
      <c r="B136" s="76" t="s">
        <v>385</v>
      </c>
      <c r="C136" s="76" t="s">
        <v>386</v>
      </c>
      <c r="D136" s="75"/>
      <c r="E136" s="76" t="s">
        <v>41</v>
      </c>
      <c r="F136" s="5" t="s">
        <v>156</v>
      </c>
      <c r="G136" s="77"/>
      <c r="H136" s="78" t="s">
        <v>403</v>
      </c>
      <c r="I136" s="75"/>
      <c r="J136" s="75" t="s">
        <v>381</v>
      </c>
      <c r="K136" s="75" t="s">
        <v>95</v>
      </c>
      <c r="L136" s="75"/>
      <c r="M136" s="75" t="s">
        <v>404</v>
      </c>
      <c r="N136" s="75" t="s">
        <v>405</v>
      </c>
      <c r="O136" s="75"/>
      <c r="P136" s="75" t="s">
        <v>406</v>
      </c>
      <c r="Q136" s="75"/>
      <c r="R136" s="75" t="s">
        <v>49</v>
      </c>
      <c r="S136" s="75" t="s">
        <v>37</v>
      </c>
    </row>
    <row r="137" spans="1:19" ht="13.5" customHeight="1">
      <c r="A137" s="75"/>
      <c r="B137" s="76"/>
      <c r="C137" s="76"/>
      <c r="D137" s="75"/>
      <c r="E137" s="76"/>
      <c r="F137" s="4" t="s">
        <v>162</v>
      </c>
      <c r="G137" s="77"/>
      <c r="H137" s="78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</row>
    <row r="138" spans="1:19" ht="13.5" customHeight="1">
      <c r="A138" s="75">
        <v>7302</v>
      </c>
      <c r="B138" s="76" t="s">
        <v>385</v>
      </c>
      <c r="C138" s="76" t="s">
        <v>386</v>
      </c>
      <c r="D138" s="75">
        <v>55</v>
      </c>
      <c r="E138" s="76" t="s">
        <v>64</v>
      </c>
      <c r="F138" s="5" t="s">
        <v>407</v>
      </c>
      <c r="G138" s="77">
        <v>1</v>
      </c>
      <c r="H138" s="78" t="s">
        <v>408</v>
      </c>
      <c r="I138" s="75">
        <v>50</v>
      </c>
      <c r="J138" s="75" t="s">
        <v>409</v>
      </c>
      <c r="K138" s="75" t="s">
        <v>60</v>
      </c>
      <c r="L138" s="75">
        <v>45</v>
      </c>
      <c r="M138" s="75" t="s">
        <v>410</v>
      </c>
      <c r="N138" s="75"/>
      <c r="O138" s="75">
        <v>90</v>
      </c>
      <c r="P138" s="75" t="s">
        <v>411</v>
      </c>
      <c r="Q138" s="75">
        <v>3</v>
      </c>
      <c r="R138" s="75" t="s">
        <v>49</v>
      </c>
      <c r="S138" s="75" t="s">
        <v>37</v>
      </c>
    </row>
    <row r="139" spans="1:19" ht="13.5" customHeight="1">
      <c r="A139" s="75"/>
      <c r="B139" s="76"/>
      <c r="C139" s="76"/>
      <c r="D139" s="75"/>
      <c r="E139" s="76"/>
      <c r="F139" s="4" t="s">
        <v>412</v>
      </c>
      <c r="G139" s="77"/>
      <c r="H139" s="78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</row>
    <row r="140" spans="1:19" ht="13.5" customHeight="1">
      <c r="A140" s="75">
        <v>46793</v>
      </c>
      <c r="B140" s="76" t="s">
        <v>413</v>
      </c>
      <c r="C140" s="76" t="s">
        <v>414</v>
      </c>
      <c r="D140" s="75">
        <v>255</v>
      </c>
      <c r="E140" s="76" t="s">
        <v>64</v>
      </c>
      <c r="F140" s="5" t="s">
        <v>81</v>
      </c>
      <c r="G140" s="77">
        <v>1</v>
      </c>
      <c r="H140" s="78" t="s">
        <v>415</v>
      </c>
      <c r="I140" s="75">
        <v>102</v>
      </c>
      <c r="J140" s="75" t="s">
        <v>416</v>
      </c>
      <c r="K140" s="75" t="s">
        <v>86</v>
      </c>
      <c r="L140" s="75">
        <v>247</v>
      </c>
      <c r="M140" s="75" t="s">
        <v>417</v>
      </c>
      <c r="N140" s="75" t="s">
        <v>418</v>
      </c>
      <c r="O140" s="75">
        <v>361</v>
      </c>
      <c r="P140" s="75" t="s">
        <v>419</v>
      </c>
      <c r="Q140" s="75">
        <v>55</v>
      </c>
      <c r="R140" s="75" t="s">
        <v>420</v>
      </c>
      <c r="S140" s="75" t="s">
        <v>37</v>
      </c>
    </row>
    <row r="141" spans="1:19" ht="13.5" customHeight="1">
      <c r="A141" s="75"/>
      <c r="B141" s="76"/>
      <c r="C141" s="76"/>
      <c r="D141" s="75"/>
      <c r="E141" s="76"/>
      <c r="F141" s="4" t="s">
        <v>89</v>
      </c>
      <c r="G141" s="77"/>
      <c r="H141" s="78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</row>
    <row r="142" spans="1:19" ht="13.5" customHeight="1">
      <c r="A142" s="75">
        <v>46793</v>
      </c>
      <c r="B142" s="76" t="s">
        <v>413</v>
      </c>
      <c r="C142" s="76" t="s">
        <v>414</v>
      </c>
      <c r="D142" s="75">
        <v>507</v>
      </c>
      <c r="E142" s="76" t="s">
        <v>64</v>
      </c>
      <c r="F142" s="5" t="s">
        <v>102</v>
      </c>
      <c r="G142" s="77">
        <v>1</v>
      </c>
      <c r="H142" s="78" t="s">
        <v>421</v>
      </c>
      <c r="I142" s="75">
        <v>285</v>
      </c>
      <c r="J142" s="75" t="s">
        <v>422</v>
      </c>
      <c r="K142" s="75" t="s">
        <v>423</v>
      </c>
      <c r="L142" s="75">
        <v>546</v>
      </c>
      <c r="M142" s="75" t="s">
        <v>424</v>
      </c>
      <c r="N142" s="75" t="s">
        <v>425</v>
      </c>
      <c r="O142" s="75">
        <v>823</v>
      </c>
      <c r="P142" s="75" t="s">
        <v>426</v>
      </c>
      <c r="Q142" s="75">
        <v>81</v>
      </c>
      <c r="R142" s="75" t="s">
        <v>420</v>
      </c>
      <c r="S142" s="75" t="s">
        <v>37</v>
      </c>
    </row>
    <row r="143" spans="1:19" ht="13.5" customHeight="1">
      <c r="A143" s="75"/>
      <c r="B143" s="76"/>
      <c r="C143" s="76"/>
      <c r="D143" s="75"/>
      <c r="E143" s="76"/>
      <c r="F143" s="4" t="s">
        <v>109</v>
      </c>
      <c r="G143" s="77"/>
      <c r="H143" s="78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</row>
    <row r="144" spans="1:19" ht="13.5" customHeight="1">
      <c r="A144" s="75">
        <v>46793</v>
      </c>
      <c r="B144" s="76" t="s">
        <v>413</v>
      </c>
      <c r="C144" s="76" t="s">
        <v>414</v>
      </c>
      <c r="D144" s="75">
        <v>210</v>
      </c>
      <c r="E144" s="76" t="s">
        <v>64</v>
      </c>
      <c r="F144" s="5" t="s">
        <v>65</v>
      </c>
      <c r="G144" s="77">
        <v>1</v>
      </c>
      <c r="H144" s="78" t="s">
        <v>427</v>
      </c>
      <c r="I144" s="75">
        <v>84</v>
      </c>
      <c r="J144" s="75" t="s">
        <v>428</v>
      </c>
      <c r="K144" s="75" t="s">
        <v>60</v>
      </c>
      <c r="L144" s="75">
        <v>126</v>
      </c>
      <c r="M144" s="75" t="s">
        <v>429</v>
      </c>
      <c r="N144" s="75"/>
      <c r="O144" s="75">
        <v>327</v>
      </c>
      <c r="P144" s="75" t="s">
        <v>430</v>
      </c>
      <c r="Q144" s="75">
        <v>48</v>
      </c>
      <c r="R144" s="75" t="s">
        <v>420</v>
      </c>
      <c r="S144" s="75" t="s">
        <v>37</v>
      </c>
    </row>
    <row r="145" spans="1:19" ht="13.5" customHeight="1">
      <c r="A145" s="75"/>
      <c r="B145" s="76"/>
      <c r="C145" s="76"/>
      <c r="D145" s="75"/>
      <c r="E145" s="76"/>
      <c r="F145" s="4" t="s">
        <v>70</v>
      </c>
      <c r="G145" s="77"/>
      <c r="H145" s="78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</row>
    <row r="146" spans="1:19" ht="13.5" customHeight="1">
      <c r="A146" s="75">
        <v>46793</v>
      </c>
      <c r="B146" s="76" t="s">
        <v>413</v>
      </c>
      <c r="C146" s="76" t="s">
        <v>414</v>
      </c>
      <c r="D146" s="75">
        <v>280</v>
      </c>
      <c r="E146" s="76" t="s">
        <v>64</v>
      </c>
      <c r="F146" s="5" t="s">
        <v>227</v>
      </c>
      <c r="G146" s="77">
        <v>1</v>
      </c>
      <c r="H146" s="78" t="s">
        <v>431</v>
      </c>
      <c r="I146" s="75">
        <v>184</v>
      </c>
      <c r="J146" s="75" t="s">
        <v>432</v>
      </c>
      <c r="K146" s="75" t="s">
        <v>47</v>
      </c>
      <c r="L146" s="75">
        <v>140</v>
      </c>
      <c r="M146" s="75" t="s">
        <v>433</v>
      </c>
      <c r="N146" s="75" t="s">
        <v>270</v>
      </c>
      <c r="O146" s="75">
        <v>529</v>
      </c>
      <c r="P146" s="75" t="s">
        <v>434</v>
      </c>
      <c r="Q146" s="75">
        <v>32</v>
      </c>
      <c r="R146" s="75" t="s">
        <v>420</v>
      </c>
      <c r="S146" s="75" t="s">
        <v>37</v>
      </c>
    </row>
    <row r="147" spans="1:19" ht="13.5" customHeight="1">
      <c r="A147" s="75"/>
      <c r="B147" s="76"/>
      <c r="C147" s="76"/>
      <c r="D147" s="75"/>
      <c r="E147" s="76"/>
      <c r="F147" s="4" t="s">
        <v>234</v>
      </c>
      <c r="G147" s="77"/>
      <c r="H147" s="78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</row>
    <row r="148" spans="1:19" ht="13.5" customHeight="1">
      <c r="A148" s="75">
        <v>65316</v>
      </c>
      <c r="B148" s="76" t="s">
        <v>435</v>
      </c>
      <c r="C148" s="76" t="s">
        <v>436</v>
      </c>
      <c r="D148" s="75">
        <v>227</v>
      </c>
      <c r="E148" s="76" t="s">
        <v>184</v>
      </c>
      <c r="F148" s="5" t="s">
        <v>437</v>
      </c>
      <c r="G148" s="77">
        <v>1</v>
      </c>
      <c r="H148" s="78" t="s">
        <v>438</v>
      </c>
      <c r="I148" s="75">
        <v>229</v>
      </c>
      <c r="J148" s="75" t="s">
        <v>439</v>
      </c>
      <c r="K148" s="75" t="s">
        <v>60</v>
      </c>
      <c r="L148" s="75">
        <v>246</v>
      </c>
      <c r="M148" s="75" t="s">
        <v>440</v>
      </c>
      <c r="N148" s="75"/>
      <c r="O148" s="75">
        <v>182</v>
      </c>
      <c r="P148" s="75" t="s">
        <v>441</v>
      </c>
      <c r="Q148" s="75">
        <v>69</v>
      </c>
      <c r="R148" s="75" t="s">
        <v>168</v>
      </c>
      <c r="S148" s="75" t="s">
        <v>37</v>
      </c>
    </row>
    <row r="149" spans="1:19" ht="13.5" customHeight="1">
      <c r="A149" s="75"/>
      <c r="B149" s="76"/>
      <c r="C149" s="76"/>
      <c r="D149" s="75"/>
      <c r="E149" s="76"/>
      <c r="F149" s="4" t="s">
        <v>442</v>
      </c>
      <c r="G149" s="77"/>
      <c r="H149" s="78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</row>
    <row r="150" spans="1:19" ht="13.5" customHeight="1">
      <c r="A150" s="75">
        <v>65316</v>
      </c>
      <c r="B150" s="76" t="s">
        <v>435</v>
      </c>
      <c r="C150" s="76" t="s">
        <v>436</v>
      </c>
      <c r="D150" s="75">
        <v>262</v>
      </c>
      <c r="E150" s="76" t="s">
        <v>244</v>
      </c>
      <c r="F150" s="5" t="s">
        <v>245</v>
      </c>
      <c r="G150" s="77"/>
      <c r="H150" s="78" t="s">
        <v>443</v>
      </c>
      <c r="I150" s="75">
        <v>233</v>
      </c>
      <c r="J150" s="75" t="s">
        <v>444</v>
      </c>
      <c r="K150" s="75" t="s">
        <v>445</v>
      </c>
      <c r="L150" s="75">
        <v>304</v>
      </c>
      <c r="M150" s="75" t="s">
        <v>446</v>
      </c>
      <c r="N150" s="75" t="s">
        <v>447</v>
      </c>
      <c r="O150" s="75">
        <v>238</v>
      </c>
      <c r="P150" s="75" t="s">
        <v>448</v>
      </c>
      <c r="Q150" s="75">
        <v>70</v>
      </c>
      <c r="R150" s="75" t="s">
        <v>168</v>
      </c>
      <c r="S150" s="75" t="s">
        <v>37</v>
      </c>
    </row>
    <row r="151" spans="1:19" ht="13.5" customHeight="1">
      <c r="A151" s="75"/>
      <c r="B151" s="76"/>
      <c r="C151" s="76"/>
      <c r="D151" s="75"/>
      <c r="E151" s="76"/>
      <c r="F151" s="4" t="s">
        <v>252</v>
      </c>
      <c r="G151" s="77"/>
      <c r="H151" s="78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</row>
    <row r="152" spans="1:19" ht="13.5" customHeight="1">
      <c r="A152" s="75">
        <v>96255</v>
      </c>
      <c r="B152" s="76" t="s">
        <v>449</v>
      </c>
      <c r="C152" s="76" t="s">
        <v>450</v>
      </c>
      <c r="D152" s="75">
        <v>117</v>
      </c>
      <c r="E152" s="76" t="s">
        <v>310</v>
      </c>
      <c r="F152" s="5" t="s">
        <v>311</v>
      </c>
      <c r="G152" s="77">
        <v>1</v>
      </c>
      <c r="H152" s="78" t="s">
        <v>451</v>
      </c>
      <c r="I152" s="75">
        <v>114</v>
      </c>
      <c r="J152" s="75" t="s">
        <v>452</v>
      </c>
      <c r="K152" s="75"/>
      <c r="L152" s="75">
        <v>134</v>
      </c>
      <c r="M152" s="75" t="s">
        <v>453</v>
      </c>
      <c r="N152" s="75"/>
      <c r="O152" s="75">
        <v>97</v>
      </c>
      <c r="P152" s="75" t="s">
        <v>454</v>
      </c>
      <c r="Q152" s="75">
        <v>27</v>
      </c>
      <c r="R152" s="75" t="s">
        <v>88</v>
      </c>
      <c r="S152" s="75" t="s">
        <v>37</v>
      </c>
    </row>
    <row r="153" spans="1:19" ht="13.5" customHeight="1">
      <c r="A153" s="75"/>
      <c r="B153" s="76"/>
      <c r="C153" s="76"/>
      <c r="D153" s="75"/>
      <c r="E153" s="76"/>
      <c r="F153" s="4" t="s">
        <v>316</v>
      </c>
      <c r="G153" s="77"/>
      <c r="H153" s="78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</row>
    <row r="154" spans="1:19" ht="13.5" customHeight="1">
      <c r="A154" s="75">
        <v>96255</v>
      </c>
      <c r="B154" s="76" t="s">
        <v>449</v>
      </c>
      <c r="C154" s="76" t="s">
        <v>450</v>
      </c>
      <c r="D154" s="75">
        <v>152</v>
      </c>
      <c r="E154" s="76" t="s">
        <v>41</v>
      </c>
      <c r="F154" s="5" t="s">
        <v>172</v>
      </c>
      <c r="G154" s="77">
        <v>1</v>
      </c>
      <c r="H154" s="78" t="s">
        <v>455</v>
      </c>
      <c r="I154" s="75">
        <v>204</v>
      </c>
      <c r="J154" s="75" t="s">
        <v>456</v>
      </c>
      <c r="K154" s="75" t="s">
        <v>60</v>
      </c>
      <c r="L154" s="75">
        <v>144</v>
      </c>
      <c r="M154" s="75" t="s">
        <v>457</v>
      </c>
      <c r="N154" s="75"/>
      <c r="O154" s="75">
        <v>114</v>
      </c>
      <c r="P154" s="75" t="s">
        <v>458</v>
      </c>
      <c r="Q154" s="75">
        <v>28</v>
      </c>
      <c r="R154" s="75" t="s">
        <v>88</v>
      </c>
      <c r="S154" s="75" t="s">
        <v>37</v>
      </c>
    </row>
    <row r="155" spans="1:19" ht="13.5" customHeight="1">
      <c r="A155" s="75"/>
      <c r="B155" s="76"/>
      <c r="C155" s="76"/>
      <c r="D155" s="75"/>
      <c r="E155" s="76"/>
      <c r="F155" s="4" t="s">
        <v>177</v>
      </c>
      <c r="G155" s="77"/>
      <c r="H155" s="78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</row>
    <row r="156" spans="1:19" ht="13.5" customHeight="1">
      <c r="A156" s="75">
        <v>96255</v>
      </c>
      <c r="B156" s="76" t="s">
        <v>449</v>
      </c>
      <c r="C156" s="76" t="s">
        <v>450</v>
      </c>
      <c r="D156" s="75">
        <v>66</v>
      </c>
      <c r="E156" s="76" t="s">
        <v>41</v>
      </c>
      <c r="F156" s="5" t="s">
        <v>459</v>
      </c>
      <c r="G156" s="77"/>
      <c r="H156" s="78" t="s">
        <v>256</v>
      </c>
      <c r="I156" s="75">
        <v>103</v>
      </c>
      <c r="J156" s="75" t="s">
        <v>460</v>
      </c>
      <c r="K156" s="75" t="s">
        <v>60</v>
      </c>
      <c r="L156" s="75">
        <v>77</v>
      </c>
      <c r="M156" s="75" t="s">
        <v>461</v>
      </c>
      <c r="N156" s="75"/>
      <c r="O156" s="75">
        <v>41</v>
      </c>
      <c r="P156" s="75" t="s">
        <v>462</v>
      </c>
      <c r="Q156" s="75">
        <v>12</v>
      </c>
      <c r="R156" s="75" t="s">
        <v>88</v>
      </c>
      <c r="S156" s="75" t="s">
        <v>37</v>
      </c>
    </row>
    <row r="157" spans="1:19" ht="13.5" customHeight="1">
      <c r="A157" s="75"/>
      <c r="B157" s="76"/>
      <c r="C157" s="76"/>
      <c r="D157" s="75"/>
      <c r="E157" s="76"/>
      <c r="F157" s="4" t="s">
        <v>463</v>
      </c>
      <c r="G157" s="77"/>
      <c r="H157" s="78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</row>
    <row r="158" spans="1:19" ht="13.5" customHeight="1">
      <c r="A158" s="75">
        <v>96255</v>
      </c>
      <c r="B158" s="76" t="s">
        <v>449</v>
      </c>
      <c r="C158" s="76" t="s">
        <v>450</v>
      </c>
      <c r="D158" s="75">
        <v>49</v>
      </c>
      <c r="E158" s="76" t="s">
        <v>98</v>
      </c>
      <c r="F158" s="5" t="s">
        <v>99</v>
      </c>
      <c r="G158" s="77"/>
      <c r="H158" s="78" t="s">
        <v>464</v>
      </c>
      <c r="I158" s="75"/>
      <c r="J158" s="75"/>
      <c r="K158" s="75"/>
      <c r="L158" s="75"/>
      <c r="M158" s="75"/>
      <c r="N158" s="75"/>
      <c r="O158" s="75">
        <v>49</v>
      </c>
      <c r="P158" s="75" t="s">
        <v>464</v>
      </c>
      <c r="Q158" s="75">
        <v>7</v>
      </c>
      <c r="R158" s="75" t="s">
        <v>88</v>
      </c>
      <c r="S158" s="75" t="s">
        <v>37</v>
      </c>
    </row>
    <row r="159" spans="1:19" ht="13.5" customHeight="1">
      <c r="A159" s="75"/>
      <c r="B159" s="76"/>
      <c r="C159" s="76"/>
      <c r="D159" s="75"/>
      <c r="E159" s="76"/>
      <c r="F159" s="4" t="s">
        <v>101</v>
      </c>
      <c r="G159" s="77"/>
      <c r="H159" s="78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</row>
    <row r="160" spans="1:19" ht="13.5" customHeight="1">
      <c r="A160" s="75">
        <v>96255</v>
      </c>
      <c r="B160" s="76" t="s">
        <v>449</v>
      </c>
      <c r="C160" s="76" t="s">
        <v>450</v>
      </c>
      <c r="D160" s="75">
        <v>157</v>
      </c>
      <c r="E160" s="76" t="s">
        <v>41</v>
      </c>
      <c r="F160" s="5" t="s">
        <v>117</v>
      </c>
      <c r="G160" s="77">
        <v>1</v>
      </c>
      <c r="H160" s="78" t="s">
        <v>465</v>
      </c>
      <c r="I160" s="75">
        <v>245</v>
      </c>
      <c r="J160" s="75" t="s">
        <v>466</v>
      </c>
      <c r="K160" s="75" t="s">
        <v>60</v>
      </c>
      <c r="L160" s="75">
        <v>162</v>
      </c>
      <c r="M160" s="75" t="s">
        <v>467</v>
      </c>
      <c r="N160" s="75"/>
      <c r="O160" s="75">
        <v>80</v>
      </c>
      <c r="P160" s="75" t="s">
        <v>468</v>
      </c>
      <c r="Q160" s="75">
        <v>21</v>
      </c>
      <c r="R160" s="75" t="s">
        <v>88</v>
      </c>
      <c r="S160" s="75" t="s">
        <v>37</v>
      </c>
    </row>
    <row r="161" spans="1:19" ht="13.5" customHeight="1">
      <c r="A161" s="75"/>
      <c r="B161" s="76"/>
      <c r="C161" s="76"/>
      <c r="D161" s="75"/>
      <c r="E161" s="76"/>
      <c r="F161" s="4" t="s">
        <v>122</v>
      </c>
      <c r="G161" s="77"/>
      <c r="H161" s="78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</row>
    <row r="162" spans="1:19" ht="13.5" customHeight="1">
      <c r="A162" s="75">
        <v>96255</v>
      </c>
      <c r="B162" s="76" t="s">
        <v>449</v>
      </c>
      <c r="C162" s="76" t="s">
        <v>450</v>
      </c>
      <c r="D162" s="75">
        <v>297</v>
      </c>
      <c r="E162" s="76" t="s">
        <v>64</v>
      </c>
      <c r="F162" s="5" t="s">
        <v>65</v>
      </c>
      <c r="G162" s="77">
        <v>1</v>
      </c>
      <c r="H162" s="78" t="s">
        <v>469</v>
      </c>
      <c r="I162" s="75">
        <v>389</v>
      </c>
      <c r="J162" s="75" t="s">
        <v>470</v>
      </c>
      <c r="K162" s="75" t="s">
        <v>60</v>
      </c>
      <c r="L162" s="75">
        <v>275</v>
      </c>
      <c r="M162" s="75" t="s">
        <v>471</v>
      </c>
      <c r="N162" s="75"/>
      <c r="O162" s="75">
        <v>241</v>
      </c>
      <c r="P162" s="75" t="s">
        <v>472</v>
      </c>
      <c r="Q162" s="75">
        <v>48</v>
      </c>
      <c r="R162" s="75" t="s">
        <v>88</v>
      </c>
      <c r="S162" s="75" t="s">
        <v>37</v>
      </c>
    </row>
    <row r="163" spans="1:19" ht="13.5" customHeight="1">
      <c r="A163" s="75"/>
      <c r="B163" s="76"/>
      <c r="C163" s="76"/>
      <c r="D163" s="75"/>
      <c r="E163" s="76"/>
      <c r="F163" s="4" t="s">
        <v>70</v>
      </c>
      <c r="G163" s="77"/>
      <c r="H163" s="78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</row>
    <row r="164" spans="1:19" ht="13.5" customHeight="1">
      <c r="A164" s="75">
        <v>96255</v>
      </c>
      <c r="B164" s="76" t="s">
        <v>449</v>
      </c>
      <c r="C164" s="76" t="s">
        <v>450</v>
      </c>
      <c r="D164" s="75">
        <v>126</v>
      </c>
      <c r="E164" s="76" t="s">
        <v>41</v>
      </c>
      <c r="F164" s="5" t="s">
        <v>71</v>
      </c>
      <c r="G164" s="77">
        <v>1</v>
      </c>
      <c r="H164" s="78" t="s">
        <v>473</v>
      </c>
      <c r="I164" s="75">
        <v>196</v>
      </c>
      <c r="J164" s="75" t="s">
        <v>474</v>
      </c>
      <c r="K164" s="75" t="s">
        <v>475</v>
      </c>
      <c r="L164" s="75">
        <v>142</v>
      </c>
      <c r="M164" s="75" t="s">
        <v>287</v>
      </c>
      <c r="N164" s="75" t="s">
        <v>476</v>
      </c>
      <c r="O164" s="75">
        <v>98</v>
      </c>
      <c r="P164" s="75" t="s">
        <v>477</v>
      </c>
      <c r="Q164" s="75">
        <v>21</v>
      </c>
      <c r="R164" s="75" t="s">
        <v>88</v>
      </c>
      <c r="S164" s="75" t="s">
        <v>37</v>
      </c>
    </row>
    <row r="165" spans="1:19" ht="13.5" customHeight="1">
      <c r="A165" s="75"/>
      <c r="B165" s="76"/>
      <c r="C165" s="76"/>
      <c r="D165" s="75"/>
      <c r="E165" s="76"/>
      <c r="F165" s="4" t="s">
        <v>78</v>
      </c>
      <c r="G165" s="77"/>
      <c r="H165" s="78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</row>
    <row r="166" spans="1:19" ht="13.5" customHeight="1">
      <c r="A166" s="75">
        <v>92348</v>
      </c>
      <c r="B166" s="76" t="s">
        <v>478</v>
      </c>
      <c r="C166" s="76" t="s">
        <v>479</v>
      </c>
      <c r="D166" s="75">
        <v>223</v>
      </c>
      <c r="E166" s="76" t="s">
        <v>41</v>
      </c>
      <c r="F166" s="5" t="s">
        <v>172</v>
      </c>
      <c r="G166" s="77">
        <v>1</v>
      </c>
      <c r="H166" s="78" t="s">
        <v>480</v>
      </c>
      <c r="I166" s="75">
        <v>232</v>
      </c>
      <c r="J166" s="75" t="s">
        <v>481</v>
      </c>
      <c r="K166" s="75" t="s">
        <v>60</v>
      </c>
      <c r="L166" s="75">
        <v>217</v>
      </c>
      <c r="M166" s="75" t="s">
        <v>482</v>
      </c>
      <c r="N166" s="75"/>
      <c r="O166" s="75">
        <v>184</v>
      </c>
      <c r="P166" s="75" t="s">
        <v>483</v>
      </c>
      <c r="Q166" s="75">
        <v>13</v>
      </c>
      <c r="R166" s="75" t="s">
        <v>243</v>
      </c>
      <c r="S166" s="75" t="s">
        <v>37</v>
      </c>
    </row>
    <row r="167" spans="1:19" ht="13.5" customHeight="1">
      <c r="A167" s="75"/>
      <c r="B167" s="76"/>
      <c r="C167" s="76"/>
      <c r="D167" s="75"/>
      <c r="E167" s="76"/>
      <c r="F167" s="4" t="s">
        <v>177</v>
      </c>
      <c r="G167" s="77"/>
      <c r="H167" s="78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</row>
    <row r="168" spans="1:19" ht="13.5" customHeight="1">
      <c r="A168" s="75">
        <v>92348</v>
      </c>
      <c r="B168" s="76" t="s">
        <v>478</v>
      </c>
      <c r="C168" s="76" t="s">
        <v>479</v>
      </c>
      <c r="D168" s="75">
        <v>90</v>
      </c>
      <c r="E168" s="76" t="s">
        <v>484</v>
      </c>
      <c r="F168" s="5" t="s">
        <v>485</v>
      </c>
      <c r="G168" s="77"/>
      <c r="H168" s="78" t="s">
        <v>486</v>
      </c>
      <c r="I168" s="75"/>
      <c r="J168" s="75"/>
      <c r="K168" s="75"/>
      <c r="L168" s="75"/>
      <c r="M168" s="75"/>
      <c r="N168" s="75"/>
      <c r="O168" s="75">
        <v>90</v>
      </c>
      <c r="P168" s="75" t="s">
        <v>486</v>
      </c>
      <c r="Q168" s="75">
        <v>5</v>
      </c>
      <c r="R168" s="75" t="s">
        <v>243</v>
      </c>
      <c r="S168" s="75" t="s">
        <v>37</v>
      </c>
    </row>
    <row r="169" spans="1:19" ht="13.5" customHeight="1">
      <c r="A169" s="75"/>
      <c r="B169" s="76"/>
      <c r="C169" s="76"/>
      <c r="D169" s="75"/>
      <c r="E169" s="76"/>
      <c r="F169" s="4" t="s">
        <v>487</v>
      </c>
      <c r="G169" s="77"/>
      <c r="H169" s="78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</row>
    <row r="170" spans="1:19" ht="13.5" customHeight="1">
      <c r="A170" s="75">
        <v>92348</v>
      </c>
      <c r="B170" s="76" t="s">
        <v>478</v>
      </c>
      <c r="C170" s="76" t="s">
        <v>479</v>
      </c>
      <c r="D170" s="75">
        <v>234</v>
      </c>
      <c r="E170" s="76" t="s">
        <v>41</v>
      </c>
      <c r="F170" s="5" t="s">
        <v>71</v>
      </c>
      <c r="G170" s="77">
        <v>1</v>
      </c>
      <c r="H170" s="78" t="s">
        <v>488</v>
      </c>
      <c r="I170" s="75">
        <v>250</v>
      </c>
      <c r="J170" s="75" t="s">
        <v>489</v>
      </c>
      <c r="K170" s="75" t="s">
        <v>490</v>
      </c>
      <c r="L170" s="75">
        <v>227</v>
      </c>
      <c r="M170" s="75" t="s">
        <v>491</v>
      </c>
      <c r="N170" s="75" t="s">
        <v>270</v>
      </c>
      <c r="O170" s="75">
        <v>175</v>
      </c>
      <c r="P170" s="75" t="s">
        <v>492</v>
      </c>
      <c r="Q170" s="75">
        <v>15</v>
      </c>
      <c r="R170" s="75" t="s">
        <v>243</v>
      </c>
      <c r="S170" s="75" t="s">
        <v>37</v>
      </c>
    </row>
    <row r="171" spans="1:19" ht="13.5" customHeight="1">
      <c r="A171" s="75"/>
      <c r="B171" s="76"/>
      <c r="C171" s="76"/>
      <c r="D171" s="75"/>
      <c r="E171" s="76"/>
      <c r="F171" s="4" t="s">
        <v>78</v>
      </c>
      <c r="G171" s="77"/>
      <c r="H171" s="78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</row>
    <row r="172" spans="1:19" ht="13.5" customHeight="1">
      <c r="A172" s="75">
        <v>92347</v>
      </c>
      <c r="B172" s="76" t="s">
        <v>493</v>
      </c>
      <c r="C172" s="76" t="s">
        <v>494</v>
      </c>
      <c r="D172" s="75">
        <v>78</v>
      </c>
      <c r="E172" s="76" t="s">
        <v>484</v>
      </c>
      <c r="F172" s="5" t="s">
        <v>485</v>
      </c>
      <c r="G172" s="77"/>
      <c r="H172" s="78" t="s">
        <v>495</v>
      </c>
      <c r="I172" s="75"/>
      <c r="J172" s="75"/>
      <c r="K172" s="75"/>
      <c r="L172" s="75"/>
      <c r="M172" s="75"/>
      <c r="N172" s="75"/>
      <c r="O172" s="75">
        <v>78</v>
      </c>
      <c r="P172" s="75" t="s">
        <v>495</v>
      </c>
      <c r="Q172" s="75">
        <v>9</v>
      </c>
      <c r="R172" s="75" t="s">
        <v>88</v>
      </c>
      <c r="S172" s="75" t="s">
        <v>37</v>
      </c>
    </row>
    <row r="173" spans="1:19" ht="13.5" customHeight="1">
      <c r="A173" s="75"/>
      <c r="B173" s="76"/>
      <c r="C173" s="76"/>
      <c r="D173" s="75"/>
      <c r="E173" s="76"/>
      <c r="F173" s="4" t="s">
        <v>487</v>
      </c>
      <c r="G173" s="77"/>
      <c r="H173" s="78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</row>
    <row r="174" spans="1:19" ht="13.5" customHeight="1">
      <c r="A174" s="75">
        <v>92347</v>
      </c>
      <c r="B174" s="76" t="s">
        <v>493</v>
      </c>
      <c r="C174" s="76" t="s">
        <v>494</v>
      </c>
      <c r="D174" s="75">
        <v>252</v>
      </c>
      <c r="E174" s="76" t="s">
        <v>41</v>
      </c>
      <c r="F174" s="5" t="s">
        <v>117</v>
      </c>
      <c r="G174" s="77">
        <v>1</v>
      </c>
      <c r="H174" s="78" t="s">
        <v>496</v>
      </c>
      <c r="I174" s="75">
        <v>128</v>
      </c>
      <c r="J174" s="75" t="s">
        <v>497</v>
      </c>
      <c r="K174" s="75" t="s">
        <v>60</v>
      </c>
      <c r="L174" s="75">
        <v>263</v>
      </c>
      <c r="M174" s="75" t="s">
        <v>498</v>
      </c>
      <c r="N174" s="75"/>
      <c r="O174" s="75">
        <v>263</v>
      </c>
      <c r="P174" s="75" t="s">
        <v>499</v>
      </c>
      <c r="Q174" s="75">
        <v>33</v>
      </c>
      <c r="R174" s="75" t="s">
        <v>88</v>
      </c>
      <c r="S174" s="75" t="s">
        <v>37</v>
      </c>
    </row>
    <row r="175" spans="1:19" ht="13.5" customHeight="1">
      <c r="A175" s="75"/>
      <c r="B175" s="76"/>
      <c r="C175" s="76"/>
      <c r="D175" s="75"/>
      <c r="E175" s="76"/>
      <c r="F175" s="4" t="s">
        <v>122</v>
      </c>
      <c r="G175" s="77"/>
      <c r="H175" s="78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</row>
    <row r="176" spans="1:19" ht="13.5" customHeight="1">
      <c r="A176" s="75">
        <v>92347</v>
      </c>
      <c r="B176" s="76" t="s">
        <v>493</v>
      </c>
      <c r="C176" s="76" t="s">
        <v>494</v>
      </c>
      <c r="D176" s="75">
        <v>226</v>
      </c>
      <c r="E176" s="76" t="s">
        <v>41</v>
      </c>
      <c r="F176" s="5" t="s">
        <v>71</v>
      </c>
      <c r="G176" s="77">
        <v>1</v>
      </c>
      <c r="H176" s="78" t="s">
        <v>500</v>
      </c>
      <c r="I176" s="75">
        <v>101</v>
      </c>
      <c r="J176" s="75" t="s">
        <v>501</v>
      </c>
      <c r="K176" s="75" t="s">
        <v>266</v>
      </c>
      <c r="L176" s="75">
        <v>231</v>
      </c>
      <c r="M176" s="75" t="s">
        <v>502</v>
      </c>
      <c r="N176" s="75" t="s">
        <v>503</v>
      </c>
      <c r="O176" s="75">
        <v>238</v>
      </c>
      <c r="P176" s="75" t="s">
        <v>504</v>
      </c>
      <c r="Q176" s="75">
        <v>40</v>
      </c>
      <c r="R176" s="75" t="s">
        <v>88</v>
      </c>
      <c r="S176" s="75" t="s">
        <v>37</v>
      </c>
    </row>
    <row r="177" spans="1:19" ht="13.5" customHeight="1">
      <c r="A177" s="75"/>
      <c r="B177" s="76"/>
      <c r="C177" s="76"/>
      <c r="D177" s="75"/>
      <c r="E177" s="76"/>
      <c r="F177" s="4" t="s">
        <v>78</v>
      </c>
      <c r="G177" s="77"/>
      <c r="H177" s="78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</row>
    <row r="178" spans="1:19" ht="13.5" customHeight="1">
      <c r="A178" s="75">
        <v>96257</v>
      </c>
      <c r="B178" s="76" t="s">
        <v>505</v>
      </c>
      <c r="C178" s="76" t="s">
        <v>506</v>
      </c>
      <c r="D178" s="75">
        <v>145</v>
      </c>
      <c r="E178" s="76" t="s">
        <v>41</v>
      </c>
      <c r="F178" s="5" t="s">
        <v>507</v>
      </c>
      <c r="G178" s="77"/>
      <c r="H178" s="78" t="s">
        <v>508</v>
      </c>
      <c r="I178" s="75">
        <v>131</v>
      </c>
      <c r="J178" s="75" t="s">
        <v>509</v>
      </c>
      <c r="K178" s="75" t="s">
        <v>510</v>
      </c>
      <c r="L178" s="75">
        <v>144</v>
      </c>
      <c r="M178" s="75" t="s">
        <v>511</v>
      </c>
      <c r="N178" s="75" t="s">
        <v>153</v>
      </c>
      <c r="O178" s="75">
        <v>134</v>
      </c>
      <c r="P178" s="75" t="s">
        <v>512</v>
      </c>
      <c r="Q178" s="75">
        <v>12</v>
      </c>
      <c r="R178" s="75" t="s">
        <v>49</v>
      </c>
      <c r="S178" s="75" t="s">
        <v>37</v>
      </c>
    </row>
    <row r="179" spans="1:19" ht="13.5" customHeight="1">
      <c r="A179" s="75"/>
      <c r="B179" s="76"/>
      <c r="C179" s="76"/>
      <c r="D179" s="75"/>
      <c r="E179" s="76"/>
      <c r="F179" s="4" t="s">
        <v>513</v>
      </c>
      <c r="G179" s="77"/>
      <c r="H179" s="78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</row>
    <row r="180" spans="1:19" ht="13.5" customHeight="1">
      <c r="A180" s="75">
        <v>96257</v>
      </c>
      <c r="B180" s="76" t="s">
        <v>505</v>
      </c>
      <c r="C180" s="76" t="s">
        <v>506</v>
      </c>
      <c r="D180" s="75">
        <v>1477</v>
      </c>
      <c r="E180" s="76" t="s">
        <v>64</v>
      </c>
      <c r="F180" s="5" t="s">
        <v>102</v>
      </c>
      <c r="G180" s="77">
        <v>1</v>
      </c>
      <c r="H180" s="78" t="s">
        <v>514</v>
      </c>
      <c r="I180" s="75">
        <v>1463</v>
      </c>
      <c r="J180" s="75" t="s">
        <v>515</v>
      </c>
      <c r="K180" s="75" t="s">
        <v>516</v>
      </c>
      <c r="L180" s="75">
        <v>1508</v>
      </c>
      <c r="M180" s="75" t="s">
        <v>517</v>
      </c>
      <c r="N180" s="75" t="s">
        <v>518</v>
      </c>
      <c r="O180" s="75">
        <v>1219</v>
      </c>
      <c r="P180" s="75" t="s">
        <v>519</v>
      </c>
      <c r="Q180" s="75">
        <v>204</v>
      </c>
      <c r="R180" s="75" t="s">
        <v>49</v>
      </c>
      <c r="S180" s="75" t="s">
        <v>37</v>
      </c>
    </row>
    <row r="181" spans="1:19" ht="13.5" customHeight="1">
      <c r="A181" s="75"/>
      <c r="B181" s="76"/>
      <c r="C181" s="76"/>
      <c r="D181" s="75"/>
      <c r="E181" s="76"/>
      <c r="F181" s="4" t="s">
        <v>109</v>
      </c>
      <c r="G181" s="77"/>
      <c r="H181" s="78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</row>
    <row r="182" spans="1:19" ht="13.5" customHeight="1">
      <c r="A182" s="75">
        <v>96257</v>
      </c>
      <c r="B182" s="76" t="s">
        <v>505</v>
      </c>
      <c r="C182" s="76" t="s">
        <v>506</v>
      </c>
      <c r="D182" s="75">
        <v>245</v>
      </c>
      <c r="E182" s="76" t="s">
        <v>41</v>
      </c>
      <c r="F182" s="5" t="s">
        <v>117</v>
      </c>
      <c r="G182" s="77">
        <v>1</v>
      </c>
      <c r="H182" s="78" t="s">
        <v>520</v>
      </c>
      <c r="I182" s="75">
        <v>204</v>
      </c>
      <c r="J182" s="75" t="s">
        <v>521</v>
      </c>
      <c r="K182" s="75" t="s">
        <v>60</v>
      </c>
      <c r="L182" s="75">
        <v>267</v>
      </c>
      <c r="M182" s="75" t="s">
        <v>522</v>
      </c>
      <c r="N182" s="75"/>
      <c r="O182" s="75">
        <v>209</v>
      </c>
      <c r="P182" s="75" t="s">
        <v>523</v>
      </c>
      <c r="Q182" s="75">
        <v>26</v>
      </c>
      <c r="R182" s="75" t="s">
        <v>49</v>
      </c>
      <c r="S182" s="75" t="s">
        <v>37</v>
      </c>
    </row>
    <row r="183" spans="1:19" ht="13.5" customHeight="1">
      <c r="A183" s="75"/>
      <c r="B183" s="76"/>
      <c r="C183" s="76"/>
      <c r="D183" s="75"/>
      <c r="E183" s="76"/>
      <c r="F183" s="4" t="s">
        <v>122</v>
      </c>
      <c r="G183" s="77"/>
      <c r="H183" s="78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</row>
    <row r="184" spans="1:19" ht="13.5" customHeight="1">
      <c r="A184" s="75">
        <v>96257</v>
      </c>
      <c r="B184" s="76" t="s">
        <v>505</v>
      </c>
      <c r="C184" s="76" t="s">
        <v>506</v>
      </c>
      <c r="D184" s="75">
        <v>219</v>
      </c>
      <c r="E184" s="76" t="s">
        <v>41</v>
      </c>
      <c r="F184" s="5" t="s">
        <v>71</v>
      </c>
      <c r="G184" s="77">
        <v>1</v>
      </c>
      <c r="H184" s="78" t="s">
        <v>524</v>
      </c>
      <c r="I184" s="75">
        <v>189</v>
      </c>
      <c r="J184" s="75" t="s">
        <v>525</v>
      </c>
      <c r="K184" s="75" t="s">
        <v>526</v>
      </c>
      <c r="L184" s="75">
        <v>230</v>
      </c>
      <c r="M184" s="75" t="s">
        <v>527</v>
      </c>
      <c r="N184" s="75" t="s">
        <v>528</v>
      </c>
      <c r="O184" s="75">
        <v>168</v>
      </c>
      <c r="P184" s="75" t="s">
        <v>529</v>
      </c>
      <c r="Q184" s="75">
        <v>26</v>
      </c>
      <c r="R184" s="75" t="s">
        <v>49</v>
      </c>
      <c r="S184" s="75" t="s">
        <v>37</v>
      </c>
    </row>
    <row r="185" spans="1:19" ht="13.5" customHeight="1">
      <c r="A185" s="75"/>
      <c r="B185" s="76"/>
      <c r="C185" s="76"/>
      <c r="D185" s="75"/>
      <c r="E185" s="76"/>
      <c r="F185" s="4" t="s">
        <v>78</v>
      </c>
      <c r="G185" s="77"/>
      <c r="H185" s="78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</row>
    <row r="186" spans="1:19" ht="13.5" customHeight="1">
      <c r="A186" s="75">
        <v>96257</v>
      </c>
      <c r="B186" s="76" t="s">
        <v>505</v>
      </c>
      <c r="C186" s="76" t="s">
        <v>506</v>
      </c>
      <c r="D186" s="75">
        <v>140</v>
      </c>
      <c r="E186" s="76" t="s">
        <v>41</v>
      </c>
      <c r="F186" s="5" t="s">
        <v>407</v>
      </c>
      <c r="G186" s="77">
        <v>1</v>
      </c>
      <c r="H186" s="78" t="s">
        <v>530</v>
      </c>
      <c r="I186" s="75">
        <v>141</v>
      </c>
      <c r="J186" s="75" t="s">
        <v>531</v>
      </c>
      <c r="K186" s="75" t="s">
        <v>60</v>
      </c>
      <c r="L186" s="75">
        <v>146</v>
      </c>
      <c r="M186" s="75" t="s">
        <v>532</v>
      </c>
      <c r="N186" s="75"/>
      <c r="O186" s="75">
        <v>122</v>
      </c>
      <c r="P186" s="75" t="s">
        <v>533</v>
      </c>
      <c r="Q186" s="75">
        <v>17</v>
      </c>
      <c r="R186" s="75" t="s">
        <v>49</v>
      </c>
      <c r="S186" s="75" t="s">
        <v>37</v>
      </c>
    </row>
    <row r="187" spans="1:19" ht="13.5" customHeight="1">
      <c r="A187" s="75"/>
      <c r="B187" s="76"/>
      <c r="C187" s="76"/>
      <c r="D187" s="75"/>
      <c r="E187" s="76"/>
      <c r="F187" s="4" t="s">
        <v>534</v>
      </c>
      <c r="G187" s="77"/>
      <c r="H187" s="78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</row>
    <row r="188" spans="1:19" ht="13.5" customHeight="1">
      <c r="A188" s="75">
        <v>96256</v>
      </c>
      <c r="B188" s="76" t="s">
        <v>535</v>
      </c>
      <c r="C188" s="76" t="s">
        <v>536</v>
      </c>
      <c r="D188" s="75">
        <v>135</v>
      </c>
      <c r="E188" s="76" t="s">
        <v>41</v>
      </c>
      <c r="F188" s="5" t="s">
        <v>507</v>
      </c>
      <c r="G188" s="77"/>
      <c r="H188" s="78" t="s">
        <v>537</v>
      </c>
      <c r="I188" s="75">
        <v>115</v>
      </c>
      <c r="J188" s="75" t="s">
        <v>538</v>
      </c>
      <c r="K188" s="75" t="s">
        <v>337</v>
      </c>
      <c r="L188" s="75">
        <v>127</v>
      </c>
      <c r="M188" s="75" t="s">
        <v>539</v>
      </c>
      <c r="N188" s="75" t="s">
        <v>540</v>
      </c>
      <c r="O188" s="75">
        <v>130</v>
      </c>
      <c r="P188" s="75" t="s">
        <v>541</v>
      </c>
      <c r="Q188" s="75">
        <v>19</v>
      </c>
      <c r="R188" s="75" t="s">
        <v>420</v>
      </c>
      <c r="S188" s="75" t="s">
        <v>37</v>
      </c>
    </row>
    <row r="189" spans="1:19" ht="13.5" customHeight="1">
      <c r="A189" s="75"/>
      <c r="B189" s="76"/>
      <c r="C189" s="76"/>
      <c r="D189" s="75"/>
      <c r="E189" s="76"/>
      <c r="F189" s="4" t="s">
        <v>513</v>
      </c>
      <c r="G189" s="77"/>
      <c r="H189" s="78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</row>
    <row r="190" spans="1:19" ht="13.5" customHeight="1">
      <c r="A190" s="75">
        <v>96256</v>
      </c>
      <c r="B190" s="76" t="s">
        <v>535</v>
      </c>
      <c r="C190" s="76" t="s">
        <v>536</v>
      </c>
      <c r="D190" s="75">
        <v>1371</v>
      </c>
      <c r="E190" s="76" t="s">
        <v>64</v>
      </c>
      <c r="F190" s="5" t="s">
        <v>102</v>
      </c>
      <c r="G190" s="77">
        <v>1</v>
      </c>
      <c r="H190" s="78" t="s">
        <v>542</v>
      </c>
      <c r="I190" s="75">
        <v>1247</v>
      </c>
      <c r="J190" s="75" t="s">
        <v>543</v>
      </c>
      <c r="K190" s="75" t="s">
        <v>544</v>
      </c>
      <c r="L190" s="75">
        <v>1426</v>
      </c>
      <c r="M190" s="75" t="s">
        <v>545</v>
      </c>
      <c r="N190" s="75" t="s">
        <v>546</v>
      </c>
      <c r="O190" s="75">
        <v>1292</v>
      </c>
      <c r="P190" s="75" t="s">
        <v>547</v>
      </c>
      <c r="Q190" s="75">
        <v>266</v>
      </c>
      <c r="R190" s="75" t="s">
        <v>420</v>
      </c>
      <c r="S190" s="75" t="s">
        <v>37</v>
      </c>
    </row>
    <row r="191" spans="1:19" ht="13.5" customHeight="1">
      <c r="A191" s="75"/>
      <c r="B191" s="76"/>
      <c r="C191" s="76"/>
      <c r="D191" s="75"/>
      <c r="E191" s="76"/>
      <c r="F191" s="4" t="s">
        <v>109</v>
      </c>
      <c r="G191" s="77"/>
      <c r="H191" s="78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</row>
    <row r="192" spans="1:19" ht="13.5" customHeight="1">
      <c r="A192" s="75">
        <v>96256</v>
      </c>
      <c r="B192" s="76" t="s">
        <v>535</v>
      </c>
      <c r="C192" s="76" t="s">
        <v>536</v>
      </c>
      <c r="D192" s="75">
        <v>213</v>
      </c>
      <c r="E192" s="76" t="s">
        <v>41</v>
      </c>
      <c r="F192" s="5" t="s">
        <v>117</v>
      </c>
      <c r="G192" s="77">
        <v>1</v>
      </c>
      <c r="H192" s="78" t="s">
        <v>548</v>
      </c>
      <c r="I192" s="75">
        <v>222</v>
      </c>
      <c r="J192" s="75" t="s">
        <v>549</v>
      </c>
      <c r="K192" s="75" t="s">
        <v>60</v>
      </c>
      <c r="L192" s="75">
        <v>193</v>
      </c>
      <c r="M192" s="75" t="s">
        <v>550</v>
      </c>
      <c r="N192" s="75"/>
      <c r="O192" s="75">
        <v>217</v>
      </c>
      <c r="P192" s="75" t="s">
        <v>551</v>
      </c>
      <c r="Q192" s="75">
        <v>31</v>
      </c>
      <c r="R192" s="75" t="s">
        <v>420</v>
      </c>
      <c r="S192" s="75" t="s">
        <v>37</v>
      </c>
    </row>
    <row r="193" spans="1:19" ht="13.5" customHeight="1">
      <c r="A193" s="75"/>
      <c r="B193" s="76"/>
      <c r="C193" s="76"/>
      <c r="D193" s="75"/>
      <c r="E193" s="76"/>
      <c r="F193" s="4" t="s">
        <v>122</v>
      </c>
      <c r="G193" s="77"/>
      <c r="H193" s="78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</row>
    <row r="194" spans="1:19" ht="13.5" customHeight="1">
      <c r="A194" s="75">
        <v>96256</v>
      </c>
      <c r="B194" s="76" t="s">
        <v>535</v>
      </c>
      <c r="C194" s="76" t="s">
        <v>536</v>
      </c>
      <c r="D194" s="75">
        <v>194</v>
      </c>
      <c r="E194" s="76" t="s">
        <v>41</v>
      </c>
      <c r="F194" s="5" t="s">
        <v>71</v>
      </c>
      <c r="G194" s="77">
        <v>1</v>
      </c>
      <c r="H194" s="78" t="s">
        <v>552</v>
      </c>
      <c r="I194" s="75">
        <v>244</v>
      </c>
      <c r="J194" s="75" t="s">
        <v>553</v>
      </c>
      <c r="K194" s="75" t="s">
        <v>146</v>
      </c>
      <c r="L194" s="75">
        <v>122</v>
      </c>
      <c r="M194" s="75" t="s">
        <v>554</v>
      </c>
      <c r="N194" s="75" t="s">
        <v>555</v>
      </c>
      <c r="O194" s="75">
        <v>196</v>
      </c>
      <c r="P194" s="75" t="s">
        <v>556</v>
      </c>
      <c r="Q194" s="75">
        <v>39</v>
      </c>
      <c r="R194" s="75" t="s">
        <v>420</v>
      </c>
      <c r="S194" s="75" t="s">
        <v>37</v>
      </c>
    </row>
    <row r="195" spans="1:19" ht="13.5" customHeight="1">
      <c r="A195" s="75"/>
      <c r="B195" s="76"/>
      <c r="C195" s="76"/>
      <c r="D195" s="75"/>
      <c r="E195" s="76"/>
      <c r="F195" s="4" t="s">
        <v>78</v>
      </c>
      <c r="G195" s="77"/>
      <c r="H195" s="78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</row>
    <row r="196" spans="1:19" ht="13.5" customHeight="1">
      <c r="A196" s="75">
        <v>96256</v>
      </c>
      <c r="B196" s="76" t="s">
        <v>535</v>
      </c>
      <c r="C196" s="76" t="s">
        <v>536</v>
      </c>
      <c r="D196" s="75">
        <v>187</v>
      </c>
      <c r="E196" s="76" t="s">
        <v>41</v>
      </c>
      <c r="F196" s="5" t="s">
        <v>557</v>
      </c>
      <c r="G196" s="77">
        <v>1</v>
      </c>
      <c r="H196" s="78" t="s">
        <v>558</v>
      </c>
      <c r="I196" s="75">
        <v>184</v>
      </c>
      <c r="J196" s="75" t="s">
        <v>559</v>
      </c>
      <c r="K196" s="75" t="s">
        <v>60</v>
      </c>
      <c r="L196" s="75">
        <v>140</v>
      </c>
      <c r="M196" s="75" t="s">
        <v>560</v>
      </c>
      <c r="N196" s="75"/>
      <c r="O196" s="75">
        <v>175</v>
      </c>
      <c r="P196" s="75" t="s">
        <v>561</v>
      </c>
      <c r="Q196" s="75">
        <v>50</v>
      </c>
      <c r="R196" s="75" t="s">
        <v>420</v>
      </c>
      <c r="S196" s="75" t="s">
        <v>37</v>
      </c>
    </row>
    <row r="197" spans="1:19" ht="13.5" customHeight="1">
      <c r="A197" s="75"/>
      <c r="B197" s="76"/>
      <c r="C197" s="76"/>
      <c r="D197" s="75"/>
      <c r="E197" s="76"/>
      <c r="F197" s="4" t="s">
        <v>562</v>
      </c>
      <c r="G197" s="77"/>
      <c r="H197" s="78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</row>
    <row r="198" spans="1:19" ht="13.5" customHeight="1">
      <c r="A198" s="75">
        <v>96256</v>
      </c>
      <c r="B198" s="76" t="s">
        <v>535</v>
      </c>
      <c r="C198" s="76" t="s">
        <v>536</v>
      </c>
      <c r="D198" s="75">
        <v>121</v>
      </c>
      <c r="E198" s="76" t="s">
        <v>41</v>
      </c>
      <c r="F198" s="5" t="s">
        <v>407</v>
      </c>
      <c r="G198" s="77">
        <v>1</v>
      </c>
      <c r="H198" s="78" t="s">
        <v>563</v>
      </c>
      <c r="I198" s="75">
        <v>130</v>
      </c>
      <c r="J198" s="75" t="s">
        <v>564</v>
      </c>
      <c r="K198" s="75" t="s">
        <v>60</v>
      </c>
      <c r="L198" s="75">
        <v>98</v>
      </c>
      <c r="M198" s="75" t="s">
        <v>104</v>
      </c>
      <c r="N198" s="75"/>
      <c r="O198" s="75">
        <v>128</v>
      </c>
      <c r="P198" s="75" t="s">
        <v>565</v>
      </c>
      <c r="Q198" s="75">
        <v>20</v>
      </c>
      <c r="R198" s="75" t="s">
        <v>420</v>
      </c>
      <c r="S198" s="75" t="s">
        <v>37</v>
      </c>
    </row>
    <row r="199" spans="1:19" ht="13.5" customHeight="1">
      <c r="A199" s="75"/>
      <c r="B199" s="76"/>
      <c r="C199" s="76"/>
      <c r="D199" s="75"/>
      <c r="E199" s="76"/>
      <c r="F199" s="4" t="s">
        <v>534</v>
      </c>
      <c r="G199" s="77"/>
      <c r="H199" s="78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</row>
    <row r="200" spans="1:19" ht="13.5" customHeight="1">
      <c r="A200" s="75">
        <v>96254</v>
      </c>
      <c r="B200" s="76" t="s">
        <v>566</v>
      </c>
      <c r="C200" s="76" t="s">
        <v>494</v>
      </c>
      <c r="D200" s="75">
        <v>79</v>
      </c>
      <c r="E200" s="76" t="s">
        <v>41</v>
      </c>
      <c r="F200" s="5" t="s">
        <v>172</v>
      </c>
      <c r="G200" s="77">
        <v>1</v>
      </c>
      <c r="H200" s="78" t="s">
        <v>567</v>
      </c>
      <c r="I200" s="75">
        <v>100</v>
      </c>
      <c r="J200" s="75" t="s">
        <v>568</v>
      </c>
      <c r="K200" s="75" t="s">
        <v>60</v>
      </c>
      <c r="L200" s="75">
        <v>64</v>
      </c>
      <c r="M200" s="75" t="s">
        <v>569</v>
      </c>
      <c r="N200" s="75"/>
      <c r="O200" s="75">
        <v>97</v>
      </c>
      <c r="P200" s="75" t="s">
        <v>570</v>
      </c>
      <c r="Q200" s="75">
        <v>12</v>
      </c>
      <c r="R200" s="75" t="s">
        <v>571</v>
      </c>
      <c r="S200" s="75" t="s">
        <v>37</v>
      </c>
    </row>
    <row r="201" spans="1:19" ht="13.5" customHeight="1">
      <c r="A201" s="75"/>
      <c r="B201" s="76"/>
      <c r="C201" s="76"/>
      <c r="D201" s="75"/>
      <c r="E201" s="76"/>
      <c r="F201" s="4" t="s">
        <v>177</v>
      </c>
      <c r="G201" s="77"/>
      <c r="H201" s="78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</row>
    <row r="202" spans="1:19" ht="13.5" customHeight="1">
      <c r="A202" s="75">
        <v>96254</v>
      </c>
      <c r="B202" s="76" t="s">
        <v>566</v>
      </c>
      <c r="C202" s="76" t="s">
        <v>494</v>
      </c>
      <c r="D202" s="75">
        <v>33</v>
      </c>
      <c r="E202" s="76" t="s">
        <v>98</v>
      </c>
      <c r="F202" s="5" t="s">
        <v>99</v>
      </c>
      <c r="G202" s="77"/>
      <c r="H202" s="78" t="s">
        <v>186</v>
      </c>
      <c r="I202" s="75"/>
      <c r="J202" s="75"/>
      <c r="K202" s="75"/>
      <c r="L202" s="75"/>
      <c r="M202" s="75"/>
      <c r="N202" s="75"/>
      <c r="O202" s="75">
        <v>33</v>
      </c>
      <c r="P202" s="75" t="s">
        <v>186</v>
      </c>
      <c r="Q202" s="75">
        <v>5</v>
      </c>
      <c r="R202" s="75" t="s">
        <v>571</v>
      </c>
      <c r="S202" s="75" t="s">
        <v>37</v>
      </c>
    </row>
    <row r="203" spans="1:19" ht="13.5" customHeight="1">
      <c r="A203" s="75"/>
      <c r="B203" s="76"/>
      <c r="C203" s="76"/>
      <c r="D203" s="75"/>
      <c r="E203" s="76"/>
      <c r="F203" s="4" t="s">
        <v>101</v>
      </c>
      <c r="G203" s="77"/>
      <c r="H203" s="78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</row>
    <row r="204" spans="1:19" ht="13.5" customHeight="1">
      <c r="A204" s="75">
        <v>96254</v>
      </c>
      <c r="B204" s="76" t="s">
        <v>566</v>
      </c>
      <c r="C204" s="76" t="s">
        <v>494</v>
      </c>
      <c r="D204" s="75">
        <v>857</v>
      </c>
      <c r="E204" s="76" t="s">
        <v>64</v>
      </c>
      <c r="F204" s="5" t="s">
        <v>102</v>
      </c>
      <c r="G204" s="77">
        <v>1</v>
      </c>
      <c r="H204" s="78" t="s">
        <v>572</v>
      </c>
      <c r="I204" s="75">
        <v>663</v>
      </c>
      <c r="J204" s="75" t="s">
        <v>573</v>
      </c>
      <c r="K204" s="75" t="s">
        <v>286</v>
      </c>
      <c r="L204" s="75">
        <v>397</v>
      </c>
      <c r="M204" s="75" t="s">
        <v>574</v>
      </c>
      <c r="N204" s="75" t="s">
        <v>107</v>
      </c>
      <c r="O204" s="75">
        <v>1291</v>
      </c>
      <c r="P204" s="75" t="s">
        <v>575</v>
      </c>
      <c r="Q204" s="75">
        <v>65</v>
      </c>
      <c r="R204" s="75" t="s">
        <v>571</v>
      </c>
      <c r="S204" s="75" t="s">
        <v>37</v>
      </c>
    </row>
    <row r="205" spans="1:19" ht="13.5" customHeight="1">
      <c r="A205" s="75"/>
      <c r="B205" s="76"/>
      <c r="C205" s="76"/>
      <c r="D205" s="75"/>
      <c r="E205" s="76"/>
      <c r="F205" s="4" t="s">
        <v>109</v>
      </c>
      <c r="G205" s="77"/>
      <c r="H205" s="78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</row>
    <row r="206" spans="1:19" ht="13.5" customHeight="1">
      <c r="A206" s="75">
        <v>96254</v>
      </c>
      <c r="B206" s="76" t="s">
        <v>566</v>
      </c>
      <c r="C206" s="76" t="s">
        <v>494</v>
      </c>
      <c r="D206" s="75">
        <v>98</v>
      </c>
      <c r="E206" s="76" t="s">
        <v>41</v>
      </c>
      <c r="F206" s="5" t="s">
        <v>117</v>
      </c>
      <c r="G206" s="77">
        <v>1</v>
      </c>
      <c r="H206" s="78" t="s">
        <v>576</v>
      </c>
      <c r="I206" s="75">
        <v>84</v>
      </c>
      <c r="J206" s="75" t="s">
        <v>577</v>
      </c>
      <c r="K206" s="75" t="s">
        <v>60</v>
      </c>
      <c r="L206" s="75">
        <v>112</v>
      </c>
      <c r="M206" s="75" t="s">
        <v>578</v>
      </c>
      <c r="N206" s="75"/>
      <c r="O206" s="75">
        <v>126</v>
      </c>
      <c r="P206" s="75" t="s">
        <v>579</v>
      </c>
      <c r="Q206" s="75">
        <v>12</v>
      </c>
      <c r="R206" s="75" t="s">
        <v>571</v>
      </c>
      <c r="S206" s="75" t="s">
        <v>37</v>
      </c>
    </row>
    <row r="207" spans="1:19" ht="13.5" customHeight="1">
      <c r="A207" s="75"/>
      <c r="B207" s="76"/>
      <c r="C207" s="76"/>
      <c r="D207" s="75"/>
      <c r="E207" s="76"/>
      <c r="F207" s="4" t="s">
        <v>122</v>
      </c>
      <c r="G207" s="77"/>
      <c r="H207" s="78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</row>
    <row r="208" spans="1:19" ht="13.5" customHeight="1">
      <c r="A208" s="75">
        <v>96254</v>
      </c>
      <c r="B208" s="76" t="s">
        <v>566</v>
      </c>
      <c r="C208" s="76" t="s">
        <v>494</v>
      </c>
      <c r="D208" s="75">
        <v>62</v>
      </c>
      <c r="E208" s="76" t="s">
        <v>64</v>
      </c>
      <c r="F208" s="5" t="s">
        <v>130</v>
      </c>
      <c r="G208" s="77">
        <v>1</v>
      </c>
      <c r="H208" s="78" t="s">
        <v>580</v>
      </c>
      <c r="I208" s="75">
        <v>42</v>
      </c>
      <c r="J208" s="75" t="s">
        <v>581</v>
      </c>
      <c r="K208" s="75" t="s">
        <v>582</v>
      </c>
      <c r="L208" s="75">
        <v>74</v>
      </c>
      <c r="M208" s="75" t="s">
        <v>583</v>
      </c>
      <c r="N208" s="75" t="s">
        <v>232</v>
      </c>
      <c r="O208" s="75">
        <v>90</v>
      </c>
      <c r="P208" s="75" t="s">
        <v>584</v>
      </c>
      <c r="Q208" s="75">
        <v>11</v>
      </c>
      <c r="R208" s="75" t="s">
        <v>571</v>
      </c>
      <c r="S208" s="75" t="s">
        <v>37</v>
      </c>
    </row>
    <row r="209" spans="1:19" ht="13.5" customHeight="1">
      <c r="A209" s="75"/>
      <c r="B209" s="76"/>
      <c r="C209" s="76"/>
      <c r="D209" s="75"/>
      <c r="E209" s="76"/>
      <c r="F209" s="4" t="s">
        <v>222</v>
      </c>
      <c r="G209" s="77"/>
      <c r="H209" s="78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</row>
    <row r="210" spans="1:19" ht="13.5" customHeight="1">
      <c r="A210" s="75">
        <v>96254</v>
      </c>
      <c r="B210" s="76" t="s">
        <v>566</v>
      </c>
      <c r="C210" s="76" t="s">
        <v>494</v>
      </c>
      <c r="D210" s="75">
        <v>33</v>
      </c>
      <c r="E210" s="76" t="s">
        <v>41</v>
      </c>
      <c r="F210" s="5" t="s">
        <v>71</v>
      </c>
      <c r="G210" s="77">
        <v>1</v>
      </c>
      <c r="H210" s="78" t="s">
        <v>585</v>
      </c>
      <c r="I210" s="75">
        <v>54</v>
      </c>
      <c r="J210" s="75" t="s">
        <v>586</v>
      </c>
      <c r="K210" s="75" t="s">
        <v>399</v>
      </c>
      <c r="L210" s="75">
        <v>37</v>
      </c>
      <c r="M210" s="75" t="s">
        <v>587</v>
      </c>
      <c r="N210" s="75" t="s">
        <v>588</v>
      </c>
      <c r="O210" s="75">
        <v>34</v>
      </c>
      <c r="P210" s="75" t="s">
        <v>208</v>
      </c>
      <c r="Q210" s="75">
        <v>8</v>
      </c>
      <c r="R210" s="75" t="s">
        <v>571</v>
      </c>
      <c r="S210" s="75" t="s">
        <v>37</v>
      </c>
    </row>
    <row r="211" spans="1:19" ht="13.5" customHeight="1">
      <c r="A211" s="75"/>
      <c r="B211" s="76"/>
      <c r="C211" s="76"/>
      <c r="D211" s="75"/>
      <c r="E211" s="76"/>
      <c r="F211" s="4" t="s">
        <v>78</v>
      </c>
      <c r="G211" s="77"/>
      <c r="H211" s="78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</row>
    <row r="212" spans="1:19" ht="13.5" customHeight="1">
      <c r="A212" s="75">
        <v>96254</v>
      </c>
      <c r="B212" s="76" t="s">
        <v>566</v>
      </c>
      <c r="C212" s="76" t="s">
        <v>494</v>
      </c>
      <c r="D212" s="75">
        <v>84</v>
      </c>
      <c r="E212" s="76" t="s">
        <v>41</v>
      </c>
      <c r="F212" s="5" t="s">
        <v>227</v>
      </c>
      <c r="G212" s="77">
        <v>1</v>
      </c>
      <c r="H212" s="78" t="s">
        <v>589</v>
      </c>
      <c r="I212" s="75">
        <v>106</v>
      </c>
      <c r="J212" s="75" t="s">
        <v>590</v>
      </c>
      <c r="K212" s="75" t="s">
        <v>382</v>
      </c>
      <c r="L212" s="75">
        <v>71</v>
      </c>
      <c r="M212" s="75" t="s">
        <v>591</v>
      </c>
      <c r="N212" s="75" t="s">
        <v>592</v>
      </c>
      <c r="O212" s="75">
        <v>99</v>
      </c>
      <c r="P212" s="75" t="s">
        <v>593</v>
      </c>
      <c r="Q212" s="75">
        <v>15</v>
      </c>
      <c r="R212" s="75" t="s">
        <v>571</v>
      </c>
      <c r="S212" s="75" t="s">
        <v>37</v>
      </c>
    </row>
    <row r="213" spans="1:19" ht="13.5" customHeight="1">
      <c r="A213" s="75"/>
      <c r="B213" s="76"/>
      <c r="C213" s="76"/>
      <c r="D213" s="75"/>
      <c r="E213" s="76"/>
      <c r="F213" s="4" t="s">
        <v>594</v>
      </c>
      <c r="G213" s="77"/>
      <c r="H213" s="78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</row>
    <row r="214" spans="1:19" ht="13.5" customHeight="1">
      <c r="A214" s="75">
        <v>96254</v>
      </c>
      <c r="B214" s="76" t="s">
        <v>566</v>
      </c>
      <c r="C214" s="76" t="s">
        <v>494</v>
      </c>
      <c r="D214" s="75"/>
      <c r="E214" s="76" t="s">
        <v>41</v>
      </c>
      <c r="F214" s="5" t="s">
        <v>156</v>
      </c>
      <c r="G214" s="77"/>
      <c r="H214" s="78" t="s">
        <v>595</v>
      </c>
      <c r="I214" s="75"/>
      <c r="J214" s="75" t="s">
        <v>452</v>
      </c>
      <c r="K214" s="75" t="s">
        <v>188</v>
      </c>
      <c r="L214" s="75"/>
      <c r="M214" s="75" t="s">
        <v>596</v>
      </c>
      <c r="N214" s="75" t="s">
        <v>180</v>
      </c>
      <c r="O214" s="75"/>
      <c r="P214" s="75" t="s">
        <v>597</v>
      </c>
      <c r="Q214" s="75"/>
      <c r="R214" s="75" t="s">
        <v>571</v>
      </c>
      <c r="S214" s="75" t="s">
        <v>37</v>
      </c>
    </row>
    <row r="215" spans="1:19" ht="13.5" customHeight="1">
      <c r="A215" s="75"/>
      <c r="B215" s="76"/>
      <c r="C215" s="76"/>
      <c r="D215" s="75"/>
      <c r="E215" s="76"/>
      <c r="F215" s="4" t="s">
        <v>162</v>
      </c>
      <c r="G215" s="77"/>
      <c r="H215" s="78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</row>
    <row r="216" spans="1:19" ht="13.5" customHeight="1">
      <c r="A216" s="75">
        <v>15394</v>
      </c>
      <c r="B216" s="76" t="s">
        <v>598</v>
      </c>
      <c r="C216" s="76" t="s">
        <v>536</v>
      </c>
      <c r="D216" s="75">
        <v>295</v>
      </c>
      <c r="E216" s="76" t="s">
        <v>64</v>
      </c>
      <c r="F216" s="5" t="s">
        <v>81</v>
      </c>
      <c r="G216" s="77">
        <v>1</v>
      </c>
      <c r="H216" s="78" t="s">
        <v>599</v>
      </c>
      <c r="I216" s="75">
        <v>279</v>
      </c>
      <c r="J216" s="75" t="s">
        <v>600</v>
      </c>
      <c r="K216" s="75" t="s">
        <v>151</v>
      </c>
      <c r="L216" s="75">
        <v>373</v>
      </c>
      <c r="M216" s="75" t="s">
        <v>601</v>
      </c>
      <c r="N216" s="75" t="s">
        <v>602</v>
      </c>
      <c r="O216" s="75">
        <v>245</v>
      </c>
      <c r="P216" s="75" t="s">
        <v>603</v>
      </c>
      <c r="Q216" s="75">
        <v>33</v>
      </c>
      <c r="R216" s="75" t="s">
        <v>49</v>
      </c>
      <c r="S216" s="75" t="s">
        <v>37</v>
      </c>
    </row>
    <row r="217" spans="1:19" ht="13.5" customHeight="1">
      <c r="A217" s="75"/>
      <c r="B217" s="76"/>
      <c r="C217" s="76"/>
      <c r="D217" s="75"/>
      <c r="E217" s="76"/>
      <c r="F217" s="4" t="s">
        <v>89</v>
      </c>
      <c r="G217" s="77"/>
      <c r="H217" s="78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</row>
    <row r="218" spans="1:19" ht="13.5" customHeight="1">
      <c r="A218" s="75">
        <v>15394</v>
      </c>
      <c r="B218" s="76" t="s">
        <v>598</v>
      </c>
      <c r="C218" s="76" t="s">
        <v>536</v>
      </c>
      <c r="D218" s="75">
        <v>298</v>
      </c>
      <c r="E218" s="76" t="s">
        <v>184</v>
      </c>
      <c r="F218" s="5" t="s">
        <v>90</v>
      </c>
      <c r="G218" s="77">
        <v>1</v>
      </c>
      <c r="H218" s="78" t="s">
        <v>604</v>
      </c>
      <c r="I218" s="75">
        <v>268</v>
      </c>
      <c r="J218" s="75" t="s">
        <v>194</v>
      </c>
      <c r="K218" s="75" t="s">
        <v>605</v>
      </c>
      <c r="L218" s="75">
        <v>302</v>
      </c>
      <c r="M218" s="75" t="s">
        <v>606</v>
      </c>
      <c r="N218" s="75" t="s">
        <v>182</v>
      </c>
      <c r="O218" s="75">
        <v>304</v>
      </c>
      <c r="P218" s="75" t="s">
        <v>607</v>
      </c>
      <c r="Q218" s="75">
        <v>29</v>
      </c>
      <c r="R218" s="75" t="s">
        <v>49</v>
      </c>
      <c r="S218" s="75" t="s">
        <v>37</v>
      </c>
    </row>
    <row r="219" spans="1:19" ht="13.5" customHeight="1">
      <c r="A219" s="75"/>
      <c r="B219" s="76"/>
      <c r="C219" s="76"/>
      <c r="D219" s="75"/>
      <c r="E219" s="76"/>
      <c r="F219" s="4" t="s">
        <v>190</v>
      </c>
      <c r="G219" s="77"/>
      <c r="H219" s="78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</row>
    <row r="220" spans="1:19" ht="13.5" customHeight="1">
      <c r="A220" s="75">
        <v>15394</v>
      </c>
      <c r="B220" s="76" t="s">
        <v>598</v>
      </c>
      <c r="C220" s="76" t="s">
        <v>536</v>
      </c>
      <c r="D220" s="75">
        <v>300</v>
      </c>
      <c r="E220" s="76" t="s">
        <v>184</v>
      </c>
      <c r="F220" s="5" t="s">
        <v>191</v>
      </c>
      <c r="G220" s="77"/>
      <c r="H220" s="78" t="s">
        <v>604</v>
      </c>
      <c r="I220" s="75">
        <v>269</v>
      </c>
      <c r="J220" s="75" t="s">
        <v>194</v>
      </c>
      <c r="K220" s="75" t="s">
        <v>605</v>
      </c>
      <c r="L220" s="75">
        <v>304</v>
      </c>
      <c r="M220" s="75" t="s">
        <v>606</v>
      </c>
      <c r="N220" s="75" t="s">
        <v>182</v>
      </c>
      <c r="O220" s="75">
        <v>306</v>
      </c>
      <c r="P220" s="75" t="s">
        <v>607</v>
      </c>
      <c r="Q220" s="75">
        <v>29</v>
      </c>
      <c r="R220" s="75" t="s">
        <v>49</v>
      </c>
      <c r="S220" s="75" t="s">
        <v>37</v>
      </c>
    </row>
    <row r="221" spans="1:19" ht="13.5" customHeight="1">
      <c r="A221" s="75"/>
      <c r="B221" s="76"/>
      <c r="C221" s="76"/>
      <c r="D221" s="75"/>
      <c r="E221" s="76"/>
      <c r="F221" s="4" t="s">
        <v>190</v>
      </c>
      <c r="G221" s="77"/>
      <c r="H221" s="78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</row>
    <row r="222" spans="1:19" ht="13.5" customHeight="1">
      <c r="A222" s="75">
        <v>15394</v>
      </c>
      <c r="B222" s="76" t="s">
        <v>598</v>
      </c>
      <c r="C222" s="76" t="s">
        <v>536</v>
      </c>
      <c r="D222" s="75">
        <v>300</v>
      </c>
      <c r="E222" s="76" t="s">
        <v>184</v>
      </c>
      <c r="F222" s="5" t="s">
        <v>90</v>
      </c>
      <c r="G222" s="77"/>
      <c r="H222" s="78" t="s">
        <v>604</v>
      </c>
      <c r="I222" s="75">
        <v>269</v>
      </c>
      <c r="J222" s="75" t="s">
        <v>194</v>
      </c>
      <c r="K222" s="75" t="s">
        <v>605</v>
      </c>
      <c r="L222" s="75">
        <v>304</v>
      </c>
      <c r="M222" s="75" t="s">
        <v>606</v>
      </c>
      <c r="N222" s="75" t="s">
        <v>182</v>
      </c>
      <c r="O222" s="75">
        <v>306</v>
      </c>
      <c r="P222" s="75" t="s">
        <v>607</v>
      </c>
      <c r="Q222" s="75">
        <v>29</v>
      </c>
      <c r="R222" s="75" t="s">
        <v>49</v>
      </c>
      <c r="S222" s="75" t="s">
        <v>37</v>
      </c>
    </row>
    <row r="223" spans="1:19" ht="13.5" customHeight="1">
      <c r="A223" s="75"/>
      <c r="B223" s="76"/>
      <c r="C223" s="76"/>
      <c r="D223" s="75"/>
      <c r="E223" s="76"/>
      <c r="F223" s="4" t="s">
        <v>190</v>
      </c>
      <c r="G223" s="77"/>
      <c r="H223" s="78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</row>
    <row r="224" spans="1:19" ht="13.5" customHeight="1">
      <c r="A224" s="75">
        <v>15394</v>
      </c>
      <c r="B224" s="76" t="s">
        <v>598</v>
      </c>
      <c r="C224" s="76" t="s">
        <v>536</v>
      </c>
      <c r="D224" s="75">
        <v>89</v>
      </c>
      <c r="E224" s="76" t="s">
        <v>64</v>
      </c>
      <c r="F224" s="5" t="s">
        <v>608</v>
      </c>
      <c r="G224" s="77">
        <v>1</v>
      </c>
      <c r="H224" s="78" t="s">
        <v>609</v>
      </c>
      <c r="I224" s="75">
        <v>70</v>
      </c>
      <c r="J224" s="75" t="s">
        <v>610</v>
      </c>
      <c r="K224" s="75" t="s">
        <v>60</v>
      </c>
      <c r="L224" s="75">
        <v>73</v>
      </c>
      <c r="M224" s="75" t="s">
        <v>611</v>
      </c>
      <c r="N224" s="75"/>
      <c r="O224" s="75">
        <v>102</v>
      </c>
      <c r="P224" s="75" t="s">
        <v>612</v>
      </c>
      <c r="Q224" s="75">
        <v>10</v>
      </c>
      <c r="R224" s="75" t="s">
        <v>49</v>
      </c>
      <c r="S224" s="75" t="s">
        <v>37</v>
      </c>
    </row>
    <row r="225" spans="1:19" ht="13.5" customHeight="1">
      <c r="A225" s="75"/>
      <c r="B225" s="76"/>
      <c r="C225" s="76"/>
      <c r="D225" s="75"/>
      <c r="E225" s="76"/>
      <c r="F225" s="4" t="s">
        <v>613</v>
      </c>
      <c r="G225" s="77"/>
      <c r="H225" s="78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</row>
    <row r="226" spans="1:19" ht="13.5" customHeight="1">
      <c r="A226" s="75">
        <v>15394</v>
      </c>
      <c r="B226" s="76" t="s">
        <v>598</v>
      </c>
      <c r="C226" s="76" t="s">
        <v>536</v>
      </c>
      <c r="D226" s="75">
        <v>425</v>
      </c>
      <c r="E226" s="76" t="s">
        <v>64</v>
      </c>
      <c r="F226" s="5" t="s">
        <v>227</v>
      </c>
      <c r="G226" s="77">
        <v>1</v>
      </c>
      <c r="H226" s="78" t="s">
        <v>614</v>
      </c>
      <c r="I226" s="75">
        <v>330</v>
      </c>
      <c r="J226" s="75" t="s">
        <v>615</v>
      </c>
      <c r="K226" s="75" t="s">
        <v>264</v>
      </c>
      <c r="L226" s="75">
        <v>269</v>
      </c>
      <c r="M226" s="75" t="s">
        <v>616</v>
      </c>
      <c r="N226" s="75" t="s">
        <v>339</v>
      </c>
      <c r="O226" s="75">
        <v>649</v>
      </c>
      <c r="P226" s="75" t="s">
        <v>617</v>
      </c>
      <c r="Q226" s="75">
        <v>48</v>
      </c>
      <c r="R226" s="75" t="s">
        <v>49</v>
      </c>
      <c r="S226" s="75" t="s">
        <v>37</v>
      </c>
    </row>
    <row r="227" spans="1:19" ht="13.5" customHeight="1">
      <c r="A227" s="75"/>
      <c r="B227" s="76"/>
      <c r="C227" s="76"/>
      <c r="D227" s="75"/>
      <c r="E227" s="76"/>
      <c r="F227" s="4" t="s">
        <v>234</v>
      </c>
      <c r="G227" s="77"/>
      <c r="H227" s="78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</row>
    <row r="228" spans="1:19" ht="13.5" customHeight="1">
      <c r="A228" s="75">
        <v>15394</v>
      </c>
      <c r="B228" s="76" t="s">
        <v>598</v>
      </c>
      <c r="C228" s="76" t="s">
        <v>536</v>
      </c>
      <c r="D228" s="75">
        <v>67</v>
      </c>
      <c r="E228" s="76" t="s">
        <v>41</v>
      </c>
      <c r="F228" s="5" t="s">
        <v>407</v>
      </c>
      <c r="G228" s="77">
        <v>1</v>
      </c>
      <c r="H228" s="78" t="s">
        <v>618</v>
      </c>
      <c r="I228" s="75">
        <v>95</v>
      </c>
      <c r="J228" s="75" t="s">
        <v>619</v>
      </c>
      <c r="K228" s="75" t="s">
        <v>60</v>
      </c>
      <c r="L228" s="75">
        <v>65</v>
      </c>
      <c r="M228" s="75" t="s">
        <v>620</v>
      </c>
      <c r="N228" s="75"/>
      <c r="O228" s="75">
        <v>67</v>
      </c>
      <c r="P228" s="75" t="s">
        <v>621</v>
      </c>
      <c r="Q228" s="75">
        <v>7</v>
      </c>
      <c r="R228" s="75" t="s">
        <v>49</v>
      </c>
      <c r="S228" s="75" t="s">
        <v>37</v>
      </c>
    </row>
    <row r="229" spans="1:19" ht="13.5" customHeight="1">
      <c r="A229" s="75"/>
      <c r="B229" s="76"/>
      <c r="C229" s="76"/>
      <c r="D229" s="75"/>
      <c r="E229" s="76"/>
      <c r="F229" s="4" t="s">
        <v>534</v>
      </c>
      <c r="G229" s="77"/>
      <c r="H229" s="78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</row>
    <row r="230" spans="1:19" ht="13.5" customHeight="1">
      <c r="A230" s="75">
        <v>42505</v>
      </c>
      <c r="B230" s="76" t="s">
        <v>622</v>
      </c>
      <c r="C230" s="76" t="s">
        <v>623</v>
      </c>
      <c r="D230" s="75">
        <v>84</v>
      </c>
      <c r="E230" s="76" t="s">
        <v>624</v>
      </c>
      <c r="F230" s="5" t="s">
        <v>507</v>
      </c>
      <c r="G230" s="77"/>
      <c r="H230" s="78" t="s">
        <v>625</v>
      </c>
      <c r="I230" s="75"/>
      <c r="J230" s="75" t="s">
        <v>60</v>
      </c>
      <c r="K230" s="75" t="s">
        <v>60</v>
      </c>
      <c r="L230" s="75">
        <v>82</v>
      </c>
      <c r="M230" s="75" t="s">
        <v>626</v>
      </c>
      <c r="N230" s="75" t="s">
        <v>60</v>
      </c>
      <c r="O230" s="75">
        <v>73</v>
      </c>
      <c r="P230" s="75" t="s">
        <v>627</v>
      </c>
      <c r="Q230" s="75">
        <v>21</v>
      </c>
      <c r="R230" s="75" t="s">
        <v>88</v>
      </c>
      <c r="S230" s="75" t="s">
        <v>37</v>
      </c>
    </row>
    <row r="231" spans="1:19" ht="13.5" customHeight="1">
      <c r="A231" s="75"/>
      <c r="B231" s="76"/>
      <c r="C231" s="76"/>
      <c r="D231" s="75"/>
      <c r="E231" s="76"/>
      <c r="F231" s="4" t="s">
        <v>628</v>
      </c>
      <c r="G231" s="77"/>
      <c r="H231" s="78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</row>
    <row r="232" spans="1:19" ht="13.5" customHeight="1">
      <c r="A232" s="75">
        <v>42505</v>
      </c>
      <c r="B232" s="76" t="s">
        <v>622</v>
      </c>
      <c r="C232" s="76" t="s">
        <v>623</v>
      </c>
      <c r="D232" s="75">
        <v>403</v>
      </c>
      <c r="E232" s="76" t="s">
        <v>64</v>
      </c>
      <c r="F232" s="5" t="s">
        <v>81</v>
      </c>
      <c r="G232" s="77">
        <v>1</v>
      </c>
      <c r="H232" s="78" t="s">
        <v>629</v>
      </c>
      <c r="I232" s="75">
        <v>345</v>
      </c>
      <c r="J232" s="75" t="s">
        <v>630</v>
      </c>
      <c r="K232" s="75" t="s">
        <v>631</v>
      </c>
      <c r="L232" s="75">
        <v>424</v>
      </c>
      <c r="M232" s="75" t="s">
        <v>632</v>
      </c>
      <c r="N232" s="75" t="s">
        <v>107</v>
      </c>
      <c r="O232" s="75">
        <v>333</v>
      </c>
      <c r="P232" s="75" t="s">
        <v>633</v>
      </c>
      <c r="Q232" s="75">
        <v>63</v>
      </c>
      <c r="R232" s="75" t="s">
        <v>88</v>
      </c>
      <c r="S232" s="75" t="s">
        <v>37</v>
      </c>
    </row>
    <row r="233" spans="1:19" ht="13.5" customHeight="1">
      <c r="A233" s="75"/>
      <c r="B233" s="76"/>
      <c r="C233" s="76"/>
      <c r="D233" s="75"/>
      <c r="E233" s="76"/>
      <c r="F233" s="4" t="s">
        <v>89</v>
      </c>
      <c r="G233" s="77"/>
      <c r="H233" s="78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</row>
    <row r="234" spans="1:19" ht="13.5" customHeight="1">
      <c r="A234" s="75">
        <v>42505</v>
      </c>
      <c r="B234" s="76" t="s">
        <v>622</v>
      </c>
      <c r="C234" s="76" t="s">
        <v>623</v>
      </c>
      <c r="D234" s="75">
        <v>1026</v>
      </c>
      <c r="E234" s="76" t="s">
        <v>64</v>
      </c>
      <c r="F234" s="5" t="s">
        <v>102</v>
      </c>
      <c r="G234" s="77">
        <v>1</v>
      </c>
      <c r="H234" s="78" t="s">
        <v>634</v>
      </c>
      <c r="I234" s="75">
        <v>810</v>
      </c>
      <c r="J234" s="75" t="s">
        <v>635</v>
      </c>
      <c r="K234" s="75" t="s">
        <v>636</v>
      </c>
      <c r="L234" s="75">
        <v>1100</v>
      </c>
      <c r="M234" s="75" t="s">
        <v>637</v>
      </c>
      <c r="N234" s="75" t="s">
        <v>638</v>
      </c>
      <c r="O234" s="75">
        <v>850</v>
      </c>
      <c r="P234" s="75" t="s">
        <v>639</v>
      </c>
      <c r="Q234" s="75">
        <v>212</v>
      </c>
      <c r="R234" s="75" t="s">
        <v>88</v>
      </c>
      <c r="S234" s="75" t="s">
        <v>37</v>
      </c>
    </row>
    <row r="235" spans="1:19" ht="13.5" customHeight="1">
      <c r="A235" s="75"/>
      <c r="B235" s="76"/>
      <c r="C235" s="76"/>
      <c r="D235" s="75"/>
      <c r="E235" s="76"/>
      <c r="F235" s="4" t="s">
        <v>109</v>
      </c>
      <c r="G235" s="77"/>
      <c r="H235" s="78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</row>
    <row r="236" spans="1:19" ht="13.5" customHeight="1">
      <c r="A236" s="75">
        <v>42505</v>
      </c>
      <c r="B236" s="76" t="s">
        <v>622</v>
      </c>
      <c r="C236" s="76" t="s">
        <v>623</v>
      </c>
      <c r="D236" s="75">
        <v>621</v>
      </c>
      <c r="E236" s="76" t="s">
        <v>64</v>
      </c>
      <c r="F236" s="5" t="s">
        <v>353</v>
      </c>
      <c r="G236" s="77"/>
      <c r="H236" s="78" t="s">
        <v>640</v>
      </c>
      <c r="I236" s="75">
        <v>446</v>
      </c>
      <c r="J236" s="75" t="s">
        <v>641</v>
      </c>
      <c r="K236" s="75" t="s">
        <v>60</v>
      </c>
      <c r="L236" s="75">
        <v>611</v>
      </c>
      <c r="M236" s="75" t="s">
        <v>642</v>
      </c>
      <c r="N236" s="75"/>
      <c r="O236" s="75">
        <v>562</v>
      </c>
      <c r="P236" s="75" t="s">
        <v>643</v>
      </c>
      <c r="Q236" s="75">
        <v>100</v>
      </c>
      <c r="R236" s="75" t="s">
        <v>88</v>
      </c>
      <c r="S236" s="75" t="s">
        <v>37</v>
      </c>
    </row>
    <row r="237" spans="1:19" ht="13.5" customHeight="1">
      <c r="A237" s="75"/>
      <c r="B237" s="76"/>
      <c r="C237" s="76"/>
      <c r="D237" s="75"/>
      <c r="E237" s="76"/>
      <c r="F237" s="4" t="s">
        <v>354</v>
      </c>
      <c r="G237" s="77"/>
      <c r="H237" s="78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</row>
    <row r="238" spans="1:19" ht="13.5" customHeight="1">
      <c r="A238" s="75">
        <v>42505</v>
      </c>
      <c r="B238" s="76" t="s">
        <v>622</v>
      </c>
      <c r="C238" s="76" t="s">
        <v>623</v>
      </c>
      <c r="D238" s="75">
        <v>621</v>
      </c>
      <c r="E238" s="76" t="s">
        <v>64</v>
      </c>
      <c r="F238" s="5" t="s">
        <v>355</v>
      </c>
      <c r="G238" s="77">
        <v>1</v>
      </c>
      <c r="H238" s="78" t="s">
        <v>640</v>
      </c>
      <c r="I238" s="75">
        <v>446</v>
      </c>
      <c r="J238" s="75" t="s">
        <v>641</v>
      </c>
      <c r="K238" s="75" t="s">
        <v>60</v>
      </c>
      <c r="L238" s="75">
        <v>611</v>
      </c>
      <c r="M238" s="75" t="s">
        <v>642</v>
      </c>
      <c r="N238" s="75"/>
      <c r="O238" s="75">
        <v>562</v>
      </c>
      <c r="P238" s="75" t="s">
        <v>643</v>
      </c>
      <c r="Q238" s="75">
        <v>100</v>
      </c>
      <c r="R238" s="75" t="s">
        <v>88</v>
      </c>
      <c r="S238" s="75" t="s">
        <v>37</v>
      </c>
    </row>
    <row r="239" spans="1:19" ht="13.5" customHeight="1">
      <c r="A239" s="75"/>
      <c r="B239" s="76"/>
      <c r="C239" s="76"/>
      <c r="D239" s="75"/>
      <c r="E239" s="76"/>
      <c r="F239" s="4" t="s">
        <v>354</v>
      </c>
      <c r="G239" s="77"/>
      <c r="H239" s="78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</row>
    <row r="240" spans="1:19" ht="13.5" customHeight="1">
      <c r="A240" s="75">
        <v>42505</v>
      </c>
      <c r="B240" s="76" t="s">
        <v>622</v>
      </c>
      <c r="C240" s="76" t="s">
        <v>623</v>
      </c>
      <c r="D240" s="75">
        <v>141</v>
      </c>
      <c r="E240" s="76" t="s">
        <v>41</v>
      </c>
      <c r="F240" s="5" t="s">
        <v>644</v>
      </c>
      <c r="G240" s="77">
        <v>1</v>
      </c>
      <c r="H240" s="78" t="s">
        <v>645</v>
      </c>
      <c r="I240" s="75">
        <v>109</v>
      </c>
      <c r="J240" s="75" t="s">
        <v>646</v>
      </c>
      <c r="K240" s="75" t="s">
        <v>60</v>
      </c>
      <c r="L240" s="75">
        <v>140</v>
      </c>
      <c r="M240" s="75" t="s">
        <v>647</v>
      </c>
      <c r="N240" s="75"/>
      <c r="O240" s="75">
        <v>142</v>
      </c>
      <c r="P240" s="75" t="s">
        <v>648</v>
      </c>
      <c r="Q240" s="75">
        <v>17</v>
      </c>
      <c r="R240" s="75" t="s">
        <v>88</v>
      </c>
      <c r="S240" s="75" t="s">
        <v>37</v>
      </c>
    </row>
    <row r="241" spans="1:19" ht="13.5" customHeight="1">
      <c r="A241" s="75"/>
      <c r="B241" s="76"/>
      <c r="C241" s="76"/>
      <c r="D241" s="75"/>
      <c r="E241" s="76"/>
      <c r="F241" s="4" t="s">
        <v>649</v>
      </c>
      <c r="G241" s="77"/>
      <c r="H241" s="78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</row>
    <row r="242" spans="1:19" ht="13.5" customHeight="1">
      <c r="A242" s="75">
        <v>42505</v>
      </c>
      <c r="B242" s="76" t="s">
        <v>622</v>
      </c>
      <c r="C242" s="76" t="s">
        <v>623</v>
      </c>
      <c r="D242" s="75">
        <v>277</v>
      </c>
      <c r="E242" s="76" t="s">
        <v>64</v>
      </c>
      <c r="F242" s="5" t="s">
        <v>65</v>
      </c>
      <c r="G242" s="77">
        <v>1</v>
      </c>
      <c r="H242" s="78" t="s">
        <v>650</v>
      </c>
      <c r="I242" s="75">
        <v>141</v>
      </c>
      <c r="J242" s="75" t="s">
        <v>651</v>
      </c>
      <c r="K242" s="75" t="s">
        <v>60</v>
      </c>
      <c r="L242" s="75">
        <v>320</v>
      </c>
      <c r="M242" s="75" t="s">
        <v>652</v>
      </c>
      <c r="N242" s="75"/>
      <c r="O242" s="75">
        <v>309</v>
      </c>
      <c r="P242" s="75" t="s">
        <v>653</v>
      </c>
      <c r="Q242" s="75">
        <v>46</v>
      </c>
      <c r="R242" s="75" t="s">
        <v>88</v>
      </c>
      <c r="S242" s="75" t="s">
        <v>37</v>
      </c>
    </row>
    <row r="243" spans="1:19" ht="13.5" customHeight="1">
      <c r="A243" s="75"/>
      <c r="B243" s="76"/>
      <c r="C243" s="76"/>
      <c r="D243" s="75"/>
      <c r="E243" s="76"/>
      <c r="F243" s="4" t="s">
        <v>70</v>
      </c>
      <c r="G243" s="77"/>
      <c r="H243" s="78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</row>
    <row r="244" spans="1:19" ht="13.5" customHeight="1">
      <c r="A244" s="75">
        <v>42505</v>
      </c>
      <c r="B244" s="76" t="s">
        <v>622</v>
      </c>
      <c r="C244" s="76" t="s">
        <v>623</v>
      </c>
      <c r="D244" s="75"/>
      <c r="E244" s="76" t="s">
        <v>41</v>
      </c>
      <c r="F244" s="5" t="s">
        <v>156</v>
      </c>
      <c r="G244" s="77"/>
      <c r="H244" s="78" t="s">
        <v>654</v>
      </c>
      <c r="I244" s="75"/>
      <c r="J244" s="75" t="s">
        <v>655</v>
      </c>
      <c r="K244" s="75" t="s">
        <v>656</v>
      </c>
      <c r="L244" s="75"/>
      <c r="M244" s="75" t="s">
        <v>596</v>
      </c>
      <c r="N244" s="75" t="s">
        <v>657</v>
      </c>
      <c r="O244" s="75"/>
      <c r="P244" s="75" t="s">
        <v>658</v>
      </c>
      <c r="Q244" s="75"/>
      <c r="R244" s="75" t="s">
        <v>88</v>
      </c>
      <c r="S244" s="75" t="s">
        <v>37</v>
      </c>
    </row>
    <row r="245" spans="1:19" ht="13.5" customHeight="1">
      <c r="A245" s="75"/>
      <c r="B245" s="76"/>
      <c r="C245" s="76"/>
      <c r="D245" s="75"/>
      <c r="E245" s="76"/>
      <c r="F245" s="4" t="s">
        <v>162</v>
      </c>
      <c r="G245" s="77"/>
      <c r="H245" s="78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</row>
    <row r="246" spans="1:19" ht="13.5" customHeight="1">
      <c r="A246" s="75">
        <v>42505</v>
      </c>
      <c r="B246" s="76" t="s">
        <v>622</v>
      </c>
      <c r="C246" s="76" t="s">
        <v>623</v>
      </c>
      <c r="D246" s="75">
        <v>138</v>
      </c>
      <c r="E246" s="76" t="s">
        <v>64</v>
      </c>
      <c r="F246" s="5" t="s">
        <v>407</v>
      </c>
      <c r="G246" s="77">
        <v>1</v>
      </c>
      <c r="H246" s="78" t="s">
        <v>659</v>
      </c>
      <c r="I246" s="75">
        <v>102</v>
      </c>
      <c r="J246" s="75" t="s">
        <v>660</v>
      </c>
      <c r="K246" s="75" t="s">
        <v>60</v>
      </c>
      <c r="L246" s="75">
        <v>143</v>
      </c>
      <c r="M246" s="75" t="s">
        <v>661</v>
      </c>
      <c r="N246" s="75"/>
      <c r="O246" s="75">
        <v>158</v>
      </c>
      <c r="P246" s="75" t="s">
        <v>662</v>
      </c>
      <c r="Q246" s="75">
        <v>22</v>
      </c>
      <c r="R246" s="75" t="s">
        <v>88</v>
      </c>
      <c r="S246" s="75" t="s">
        <v>37</v>
      </c>
    </row>
    <row r="247" spans="1:19" ht="13.5" customHeight="1">
      <c r="A247" s="75"/>
      <c r="B247" s="76"/>
      <c r="C247" s="76"/>
      <c r="D247" s="75"/>
      <c r="E247" s="76"/>
      <c r="F247" s="4" t="s">
        <v>412</v>
      </c>
      <c r="G247" s="77"/>
      <c r="H247" s="78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</row>
    <row r="248" spans="1:19" ht="13.5" customHeight="1">
      <c r="A248" s="75">
        <v>76693</v>
      </c>
      <c r="B248" s="76" t="s">
        <v>663</v>
      </c>
      <c r="C248" s="76" t="s">
        <v>664</v>
      </c>
      <c r="D248" s="75">
        <v>33</v>
      </c>
      <c r="E248" s="76" t="s">
        <v>64</v>
      </c>
      <c r="F248" s="5" t="s">
        <v>81</v>
      </c>
      <c r="G248" s="77">
        <v>1</v>
      </c>
      <c r="H248" s="78" t="s">
        <v>665</v>
      </c>
      <c r="I248" s="75">
        <v>51</v>
      </c>
      <c r="J248" s="75" t="s">
        <v>666</v>
      </c>
      <c r="K248" s="75" t="s">
        <v>95</v>
      </c>
      <c r="L248" s="75">
        <v>19</v>
      </c>
      <c r="M248" s="75" t="s">
        <v>667</v>
      </c>
      <c r="N248" s="75" t="s">
        <v>555</v>
      </c>
      <c r="O248" s="75">
        <v>30</v>
      </c>
      <c r="P248" s="75" t="s">
        <v>668</v>
      </c>
      <c r="Q248" s="75">
        <v>4</v>
      </c>
      <c r="R248" s="75" t="s">
        <v>88</v>
      </c>
      <c r="S248" s="75" t="s">
        <v>37</v>
      </c>
    </row>
    <row r="249" spans="1:19" ht="13.5" customHeight="1">
      <c r="A249" s="75"/>
      <c r="B249" s="76"/>
      <c r="C249" s="76"/>
      <c r="D249" s="75"/>
      <c r="E249" s="76"/>
      <c r="F249" s="4" t="s">
        <v>89</v>
      </c>
      <c r="G249" s="77"/>
      <c r="H249" s="78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</row>
    <row r="250" spans="1:19" ht="13.5" customHeight="1">
      <c r="A250" s="75">
        <v>76693</v>
      </c>
      <c r="B250" s="76" t="s">
        <v>663</v>
      </c>
      <c r="C250" s="76" t="s">
        <v>664</v>
      </c>
      <c r="D250" s="75">
        <v>36</v>
      </c>
      <c r="E250" s="76" t="s">
        <v>64</v>
      </c>
      <c r="F250" s="5" t="s">
        <v>102</v>
      </c>
      <c r="G250" s="77">
        <v>1</v>
      </c>
      <c r="H250" s="78" t="s">
        <v>669</v>
      </c>
      <c r="I250" s="75">
        <v>109</v>
      </c>
      <c r="J250" s="75" t="s">
        <v>670</v>
      </c>
      <c r="K250" s="75" t="s">
        <v>286</v>
      </c>
      <c r="L250" s="75">
        <v>14</v>
      </c>
      <c r="M250" s="75" t="s">
        <v>671</v>
      </c>
      <c r="N250" s="75" t="s">
        <v>672</v>
      </c>
      <c r="O250" s="75">
        <v>34</v>
      </c>
      <c r="P250" s="75" t="s">
        <v>673</v>
      </c>
      <c r="Q250" s="75">
        <v>7</v>
      </c>
      <c r="R250" s="75" t="s">
        <v>88</v>
      </c>
      <c r="S250" s="75" t="s">
        <v>37</v>
      </c>
    </row>
    <row r="251" spans="1:19" ht="13.5" customHeight="1">
      <c r="A251" s="75"/>
      <c r="B251" s="76"/>
      <c r="C251" s="76"/>
      <c r="D251" s="75"/>
      <c r="E251" s="76"/>
      <c r="F251" s="4" t="s">
        <v>109</v>
      </c>
      <c r="G251" s="77"/>
      <c r="H251" s="78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</row>
    <row r="252" spans="1:19" ht="13.5" customHeight="1">
      <c r="A252" s="75">
        <v>76693</v>
      </c>
      <c r="B252" s="76" t="s">
        <v>663</v>
      </c>
      <c r="C252" s="76" t="s">
        <v>664</v>
      </c>
      <c r="D252" s="75">
        <v>29</v>
      </c>
      <c r="E252" s="76" t="s">
        <v>64</v>
      </c>
      <c r="F252" s="5" t="s">
        <v>353</v>
      </c>
      <c r="G252" s="77"/>
      <c r="H252" s="78" t="s">
        <v>674</v>
      </c>
      <c r="I252" s="75">
        <v>50</v>
      </c>
      <c r="J252" s="75" t="s">
        <v>675</v>
      </c>
      <c r="K252" s="75" t="s">
        <v>60</v>
      </c>
      <c r="L252" s="75">
        <v>33</v>
      </c>
      <c r="M252" s="75" t="s">
        <v>676</v>
      </c>
      <c r="N252" s="75"/>
      <c r="O252" s="75">
        <v>27</v>
      </c>
      <c r="P252" s="75" t="s">
        <v>677</v>
      </c>
      <c r="Q252" s="75">
        <v>8</v>
      </c>
      <c r="R252" s="75" t="s">
        <v>88</v>
      </c>
      <c r="S252" s="75" t="s">
        <v>37</v>
      </c>
    </row>
    <row r="253" spans="1:19" ht="13.5" customHeight="1">
      <c r="A253" s="75"/>
      <c r="B253" s="76"/>
      <c r="C253" s="76"/>
      <c r="D253" s="75"/>
      <c r="E253" s="76"/>
      <c r="F253" s="4" t="s">
        <v>354</v>
      </c>
      <c r="G253" s="77"/>
      <c r="H253" s="78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</row>
    <row r="254" spans="1:19" ht="13.5" customHeight="1">
      <c r="A254" s="75">
        <v>76693</v>
      </c>
      <c r="B254" s="76" t="s">
        <v>663</v>
      </c>
      <c r="C254" s="76" t="s">
        <v>664</v>
      </c>
      <c r="D254" s="75">
        <v>29</v>
      </c>
      <c r="E254" s="76" t="s">
        <v>64</v>
      </c>
      <c r="F254" s="5" t="s">
        <v>355</v>
      </c>
      <c r="G254" s="77">
        <v>1</v>
      </c>
      <c r="H254" s="78" t="s">
        <v>674</v>
      </c>
      <c r="I254" s="75">
        <v>50</v>
      </c>
      <c r="J254" s="75" t="s">
        <v>675</v>
      </c>
      <c r="K254" s="75" t="s">
        <v>60</v>
      </c>
      <c r="L254" s="75">
        <v>33</v>
      </c>
      <c r="M254" s="75" t="s">
        <v>676</v>
      </c>
      <c r="N254" s="75"/>
      <c r="O254" s="75">
        <v>27</v>
      </c>
      <c r="P254" s="75" t="s">
        <v>677</v>
      </c>
      <c r="Q254" s="75">
        <v>8</v>
      </c>
      <c r="R254" s="75" t="s">
        <v>88</v>
      </c>
      <c r="S254" s="75" t="s">
        <v>37</v>
      </c>
    </row>
    <row r="255" spans="1:19" ht="13.5" customHeight="1">
      <c r="A255" s="75"/>
      <c r="B255" s="76"/>
      <c r="C255" s="76"/>
      <c r="D255" s="75"/>
      <c r="E255" s="76"/>
      <c r="F255" s="4" t="s">
        <v>354</v>
      </c>
      <c r="G255" s="77"/>
      <c r="H255" s="78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</row>
    <row r="256" spans="1:19" ht="13.5" customHeight="1">
      <c r="A256" s="75">
        <v>76693</v>
      </c>
      <c r="B256" s="76" t="s">
        <v>663</v>
      </c>
      <c r="C256" s="76" t="s">
        <v>664</v>
      </c>
      <c r="D256" s="75">
        <v>8</v>
      </c>
      <c r="E256" s="76" t="s">
        <v>41</v>
      </c>
      <c r="F256" s="5" t="s">
        <v>644</v>
      </c>
      <c r="G256" s="77">
        <v>1</v>
      </c>
      <c r="H256" s="78" t="s">
        <v>678</v>
      </c>
      <c r="I256" s="75">
        <v>23</v>
      </c>
      <c r="J256" s="75" t="s">
        <v>679</v>
      </c>
      <c r="K256" s="75" t="s">
        <v>60</v>
      </c>
      <c r="L256" s="75">
        <v>13</v>
      </c>
      <c r="M256" s="75" t="s">
        <v>680</v>
      </c>
      <c r="N256" s="75"/>
      <c r="O256" s="75">
        <v>6</v>
      </c>
      <c r="P256" s="75" t="s">
        <v>681</v>
      </c>
      <c r="Q256" s="75">
        <v>2</v>
      </c>
      <c r="R256" s="75" t="s">
        <v>88</v>
      </c>
      <c r="S256" s="75" t="s">
        <v>37</v>
      </c>
    </row>
    <row r="257" spans="1:19" ht="13.5" customHeight="1">
      <c r="A257" s="75"/>
      <c r="B257" s="76"/>
      <c r="C257" s="76"/>
      <c r="D257" s="75"/>
      <c r="E257" s="76"/>
      <c r="F257" s="4" t="s">
        <v>649</v>
      </c>
      <c r="G257" s="77"/>
      <c r="H257" s="78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</row>
    <row r="258" spans="1:19" ht="13.5" customHeight="1">
      <c r="A258" s="75">
        <v>76693</v>
      </c>
      <c r="B258" s="76" t="s">
        <v>663</v>
      </c>
      <c r="C258" s="76" t="s">
        <v>664</v>
      </c>
      <c r="D258" s="75">
        <v>11</v>
      </c>
      <c r="E258" s="76" t="s">
        <v>64</v>
      </c>
      <c r="F258" s="5" t="s">
        <v>65</v>
      </c>
      <c r="G258" s="77">
        <v>1</v>
      </c>
      <c r="H258" s="78" t="s">
        <v>682</v>
      </c>
      <c r="I258" s="75">
        <v>19</v>
      </c>
      <c r="J258" s="75" t="s">
        <v>683</v>
      </c>
      <c r="K258" s="75" t="s">
        <v>60</v>
      </c>
      <c r="L258" s="75">
        <v>5</v>
      </c>
      <c r="M258" s="75" t="s">
        <v>684</v>
      </c>
      <c r="N258" s="75"/>
      <c r="O258" s="75">
        <v>18</v>
      </c>
      <c r="P258" s="75" t="s">
        <v>685</v>
      </c>
      <c r="Q258" s="75">
        <v>1</v>
      </c>
      <c r="R258" s="75" t="s">
        <v>88</v>
      </c>
      <c r="S258" s="75" t="s">
        <v>37</v>
      </c>
    </row>
    <row r="259" spans="1:19" ht="13.5" customHeight="1">
      <c r="A259" s="75"/>
      <c r="B259" s="76"/>
      <c r="C259" s="76"/>
      <c r="D259" s="75"/>
      <c r="E259" s="76"/>
      <c r="F259" s="4" t="s">
        <v>70</v>
      </c>
      <c r="G259" s="77"/>
      <c r="H259" s="78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</row>
    <row r="260" spans="1:19" ht="13.5" customHeight="1">
      <c r="A260" s="75">
        <v>76693</v>
      </c>
      <c r="B260" s="76" t="s">
        <v>663</v>
      </c>
      <c r="C260" s="76" t="s">
        <v>664</v>
      </c>
      <c r="D260" s="75"/>
      <c r="E260" s="76" t="s">
        <v>41</v>
      </c>
      <c r="F260" s="5" t="s">
        <v>156</v>
      </c>
      <c r="G260" s="77"/>
      <c r="H260" s="78" t="s">
        <v>686</v>
      </c>
      <c r="I260" s="75"/>
      <c r="J260" s="75" t="s">
        <v>158</v>
      </c>
      <c r="K260" s="75" t="s">
        <v>687</v>
      </c>
      <c r="L260" s="75"/>
      <c r="M260" s="75" t="s">
        <v>688</v>
      </c>
      <c r="N260" s="75" t="s">
        <v>281</v>
      </c>
      <c r="O260" s="75"/>
      <c r="P260" s="75" t="s">
        <v>689</v>
      </c>
      <c r="Q260" s="75"/>
      <c r="R260" s="75" t="s">
        <v>88</v>
      </c>
      <c r="S260" s="75" t="s">
        <v>37</v>
      </c>
    </row>
    <row r="261" spans="1:19" ht="13.5" customHeight="1">
      <c r="A261" s="75"/>
      <c r="B261" s="76"/>
      <c r="C261" s="76"/>
      <c r="D261" s="75"/>
      <c r="E261" s="76"/>
      <c r="F261" s="4" t="s">
        <v>162</v>
      </c>
      <c r="G261" s="77"/>
      <c r="H261" s="78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</row>
    <row r="262" spans="1:19" ht="13.5" customHeight="1">
      <c r="A262" s="75">
        <v>76693</v>
      </c>
      <c r="B262" s="76" t="s">
        <v>663</v>
      </c>
      <c r="C262" s="76" t="s">
        <v>664</v>
      </c>
      <c r="D262" s="75">
        <v>9</v>
      </c>
      <c r="E262" s="76" t="s">
        <v>64</v>
      </c>
      <c r="F262" s="5" t="s">
        <v>407</v>
      </c>
      <c r="G262" s="77">
        <v>1</v>
      </c>
      <c r="H262" s="78" t="s">
        <v>690</v>
      </c>
      <c r="I262" s="75">
        <v>13</v>
      </c>
      <c r="J262" s="75" t="s">
        <v>691</v>
      </c>
      <c r="K262" s="75" t="s">
        <v>60</v>
      </c>
      <c r="L262" s="75">
        <v>9</v>
      </c>
      <c r="M262" s="75" t="s">
        <v>692</v>
      </c>
      <c r="N262" s="75"/>
      <c r="O262" s="75">
        <v>5</v>
      </c>
      <c r="P262" s="75" t="s">
        <v>693</v>
      </c>
      <c r="Q262" s="75">
        <v>3</v>
      </c>
      <c r="R262" s="75" t="s">
        <v>88</v>
      </c>
      <c r="S262" s="75" t="s">
        <v>37</v>
      </c>
    </row>
    <row r="263" spans="1:19" ht="13.5" customHeight="1">
      <c r="A263" s="75"/>
      <c r="B263" s="76"/>
      <c r="C263" s="76"/>
      <c r="D263" s="75"/>
      <c r="E263" s="76"/>
      <c r="F263" s="4" t="s">
        <v>412</v>
      </c>
      <c r="G263" s="77"/>
      <c r="H263" s="78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</row>
    <row r="264" spans="1:19" ht="13.5" customHeight="1">
      <c r="A264" s="75">
        <v>100107</v>
      </c>
      <c r="B264" s="76" t="s">
        <v>694</v>
      </c>
      <c r="C264" s="76" t="s">
        <v>623</v>
      </c>
      <c r="D264" s="75">
        <v>105</v>
      </c>
      <c r="E264" s="76" t="s">
        <v>41</v>
      </c>
      <c r="F264" s="5" t="s">
        <v>644</v>
      </c>
      <c r="G264" s="77">
        <v>1</v>
      </c>
      <c r="H264" s="78" t="s">
        <v>695</v>
      </c>
      <c r="I264" s="75">
        <v>186</v>
      </c>
      <c r="J264" s="75" t="s">
        <v>696</v>
      </c>
      <c r="K264" s="75" t="s">
        <v>60</v>
      </c>
      <c r="L264" s="75">
        <v>137</v>
      </c>
      <c r="M264" s="75" t="s">
        <v>697</v>
      </c>
      <c r="N264" s="75"/>
      <c r="O264" s="75">
        <v>42</v>
      </c>
      <c r="P264" s="75" t="s">
        <v>698</v>
      </c>
      <c r="Q264" s="75">
        <v>10</v>
      </c>
      <c r="R264" s="75" t="s">
        <v>88</v>
      </c>
      <c r="S264" s="75" t="s">
        <v>37</v>
      </c>
    </row>
    <row r="265" spans="1:19" ht="13.5" customHeight="1">
      <c r="A265" s="75"/>
      <c r="B265" s="76"/>
      <c r="C265" s="76"/>
      <c r="D265" s="75"/>
      <c r="E265" s="76"/>
      <c r="F265" s="4" t="s">
        <v>649</v>
      </c>
      <c r="G265" s="77"/>
      <c r="H265" s="78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</row>
    <row r="266" spans="1:19" ht="13.5" customHeight="1">
      <c r="A266" s="75">
        <v>100107</v>
      </c>
      <c r="B266" s="76" t="s">
        <v>694</v>
      </c>
      <c r="C266" s="76" t="s">
        <v>623</v>
      </c>
      <c r="D266" s="75">
        <v>247</v>
      </c>
      <c r="E266" s="76" t="s">
        <v>64</v>
      </c>
      <c r="F266" s="5" t="s">
        <v>699</v>
      </c>
      <c r="G266" s="77">
        <v>1</v>
      </c>
      <c r="H266" s="78" t="s">
        <v>700</v>
      </c>
      <c r="I266" s="75">
        <v>310</v>
      </c>
      <c r="J266" s="75" t="s">
        <v>701</v>
      </c>
      <c r="K266" s="75" t="s">
        <v>60</v>
      </c>
      <c r="L266" s="75">
        <v>255</v>
      </c>
      <c r="M266" s="75" t="s">
        <v>702</v>
      </c>
      <c r="N266" s="75"/>
      <c r="O266" s="75">
        <v>169</v>
      </c>
      <c r="P266" s="75" t="s">
        <v>633</v>
      </c>
      <c r="Q266" s="75">
        <v>35</v>
      </c>
      <c r="R266" s="75" t="s">
        <v>88</v>
      </c>
      <c r="S266" s="75" t="s">
        <v>37</v>
      </c>
    </row>
    <row r="267" spans="1:19" ht="13.5" customHeight="1">
      <c r="A267" s="75"/>
      <c r="B267" s="76"/>
      <c r="C267" s="76"/>
      <c r="D267" s="75"/>
      <c r="E267" s="76"/>
      <c r="F267" s="4" t="s">
        <v>703</v>
      </c>
      <c r="G267" s="77"/>
      <c r="H267" s="78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</row>
    <row r="268" spans="1:19" ht="13.5" customHeight="1">
      <c r="A268" s="75">
        <v>100107</v>
      </c>
      <c r="B268" s="76" t="s">
        <v>694</v>
      </c>
      <c r="C268" s="76" t="s">
        <v>623</v>
      </c>
      <c r="D268" s="75">
        <v>95</v>
      </c>
      <c r="E268" s="76" t="s">
        <v>41</v>
      </c>
      <c r="F268" s="5" t="s">
        <v>71</v>
      </c>
      <c r="G268" s="77">
        <v>1</v>
      </c>
      <c r="H268" s="78" t="s">
        <v>704</v>
      </c>
      <c r="I268" s="75">
        <v>158</v>
      </c>
      <c r="J268" s="75" t="s">
        <v>705</v>
      </c>
      <c r="K268" s="75" t="s">
        <v>706</v>
      </c>
      <c r="L268" s="75">
        <v>153</v>
      </c>
      <c r="M268" s="75" t="s">
        <v>707</v>
      </c>
      <c r="N268" s="75" t="s">
        <v>378</v>
      </c>
      <c r="O268" s="75">
        <v>28</v>
      </c>
      <c r="P268" s="75" t="s">
        <v>708</v>
      </c>
      <c r="Q268" s="75">
        <v>16</v>
      </c>
      <c r="R268" s="75" t="s">
        <v>88</v>
      </c>
      <c r="S268" s="75" t="s">
        <v>37</v>
      </c>
    </row>
    <row r="269" spans="1:19" ht="13.5" customHeight="1">
      <c r="A269" s="75"/>
      <c r="B269" s="76"/>
      <c r="C269" s="76"/>
      <c r="D269" s="75"/>
      <c r="E269" s="76"/>
      <c r="F269" s="4" t="s">
        <v>78</v>
      </c>
      <c r="G269" s="77"/>
      <c r="H269" s="78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</row>
    <row r="270" spans="1:19" ht="13.5" customHeight="1">
      <c r="A270" s="75">
        <v>100107</v>
      </c>
      <c r="B270" s="76" t="s">
        <v>694</v>
      </c>
      <c r="C270" s="76" t="s">
        <v>623</v>
      </c>
      <c r="D270" s="75">
        <v>70</v>
      </c>
      <c r="E270" s="76" t="s">
        <v>64</v>
      </c>
      <c r="F270" s="5" t="s">
        <v>709</v>
      </c>
      <c r="G270" s="77"/>
      <c r="H270" s="78" t="s">
        <v>710</v>
      </c>
      <c r="I270" s="75">
        <v>81</v>
      </c>
      <c r="J270" s="75" t="s">
        <v>711</v>
      </c>
      <c r="K270" s="75" t="s">
        <v>60</v>
      </c>
      <c r="L270" s="75">
        <v>90</v>
      </c>
      <c r="M270" s="75" t="s">
        <v>712</v>
      </c>
      <c r="N270" s="75"/>
      <c r="O270" s="75">
        <v>17</v>
      </c>
      <c r="P270" s="75" t="s">
        <v>713</v>
      </c>
      <c r="Q270" s="75">
        <v>12</v>
      </c>
      <c r="R270" s="75" t="s">
        <v>88</v>
      </c>
      <c r="S270" s="75" t="s">
        <v>37</v>
      </c>
    </row>
    <row r="271" spans="1:19" ht="13.5" customHeight="1">
      <c r="A271" s="75"/>
      <c r="B271" s="76"/>
      <c r="C271" s="76"/>
      <c r="D271" s="75"/>
      <c r="E271" s="76"/>
      <c r="F271" s="4" t="s">
        <v>714</v>
      </c>
      <c r="G271" s="77"/>
      <c r="H271" s="78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</row>
    <row r="272" spans="1:19" ht="13.5" customHeight="1">
      <c r="A272" s="75">
        <v>88306</v>
      </c>
      <c r="B272" s="76" t="s">
        <v>715</v>
      </c>
      <c r="C272" s="76" t="s">
        <v>716</v>
      </c>
      <c r="D272" s="75">
        <v>109</v>
      </c>
      <c r="E272" s="76" t="s">
        <v>317</v>
      </c>
      <c r="F272" s="5" t="s">
        <v>318</v>
      </c>
      <c r="G272" s="77"/>
      <c r="H272" s="78" t="s">
        <v>717</v>
      </c>
      <c r="I272" s="75">
        <v>62</v>
      </c>
      <c r="J272" s="75" t="s">
        <v>718</v>
      </c>
      <c r="K272" s="75" t="s">
        <v>60</v>
      </c>
      <c r="L272" s="75">
        <v>142</v>
      </c>
      <c r="M272" s="75" t="s">
        <v>210</v>
      </c>
      <c r="N272" s="75"/>
      <c r="O272" s="75">
        <v>178</v>
      </c>
      <c r="P272" s="75" t="s">
        <v>529</v>
      </c>
      <c r="Q272" s="75">
        <v>24</v>
      </c>
      <c r="R272" s="75" t="s">
        <v>168</v>
      </c>
      <c r="S272" s="75" t="s">
        <v>37</v>
      </c>
    </row>
    <row r="273" spans="1:19" ht="13.5" customHeight="1">
      <c r="A273" s="75"/>
      <c r="B273" s="76"/>
      <c r="C273" s="76"/>
      <c r="D273" s="75"/>
      <c r="E273" s="76"/>
      <c r="F273" s="4" t="s">
        <v>323</v>
      </c>
      <c r="G273" s="77"/>
      <c r="H273" s="78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</row>
    <row r="274" spans="1:19" ht="13.5" customHeight="1">
      <c r="A274" s="75">
        <v>88306</v>
      </c>
      <c r="B274" s="76" t="s">
        <v>715</v>
      </c>
      <c r="C274" s="76" t="s">
        <v>716</v>
      </c>
      <c r="D274" s="75">
        <v>108</v>
      </c>
      <c r="E274" s="76" t="s">
        <v>317</v>
      </c>
      <c r="F274" s="5" t="s">
        <v>324</v>
      </c>
      <c r="G274" s="77">
        <v>1</v>
      </c>
      <c r="H274" s="78" t="s">
        <v>717</v>
      </c>
      <c r="I274" s="75">
        <v>61</v>
      </c>
      <c r="J274" s="75" t="s">
        <v>718</v>
      </c>
      <c r="K274" s="75" t="s">
        <v>60</v>
      </c>
      <c r="L274" s="75">
        <v>141</v>
      </c>
      <c r="M274" s="75" t="s">
        <v>210</v>
      </c>
      <c r="N274" s="75"/>
      <c r="O274" s="75">
        <v>177</v>
      </c>
      <c r="P274" s="75" t="s">
        <v>529</v>
      </c>
      <c r="Q274" s="75">
        <v>24</v>
      </c>
      <c r="R274" s="75" t="s">
        <v>168</v>
      </c>
      <c r="S274" s="75" t="s">
        <v>37</v>
      </c>
    </row>
    <row r="275" spans="1:19" ht="13.5" customHeight="1">
      <c r="A275" s="75"/>
      <c r="B275" s="76"/>
      <c r="C275" s="76"/>
      <c r="D275" s="75"/>
      <c r="E275" s="76"/>
      <c r="F275" s="4" t="s">
        <v>323</v>
      </c>
      <c r="G275" s="77"/>
      <c r="H275" s="78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</row>
    <row r="276" spans="1:19" ht="13.5" customHeight="1">
      <c r="A276" s="75">
        <v>88306</v>
      </c>
      <c r="B276" s="76" t="s">
        <v>715</v>
      </c>
      <c r="C276" s="76" t="s">
        <v>716</v>
      </c>
      <c r="D276" s="75">
        <v>15</v>
      </c>
      <c r="E276" s="76" t="s">
        <v>624</v>
      </c>
      <c r="F276" s="5" t="s">
        <v>507</v>
      </c>
      <c r="G276" s="77"/>
      <c r="H276" s="78" t="s">
        <v>719</v>
      </c>
      <c r="I276" s="75"/>
      <c r="J276" s="75" t="s">
        <v>60</v>
      </c>
      <c r="K276" s="75" t="s">
        <v>60</v>
      </c>
      <c r="L276" s="75">
        <v>25</v>
      </c>
      <c r="M276" s="75" t="s">
        <v>720</v>
      </c>
      <c r="N276" s="75" t="s">
        <v>60</v>
      </c>
      <c r="O276" s="75">
        <v>7</v>
      </c>
      <c r="P276" s="75" t="s">
        <v>721</v>
      </c>
      <c r="Q276" s="75">
        <v>2</v>
      </c>
      <c r="R276" s="75" t="s">
        <v>168</v>
      </c>
      <c r="S276" s="75" t="s">
        <v>37</v>
      </c>
    </row>
    <row r="277" spans="1:19" ht="13.5" customHeight="1">
      <c r="A277" s="75"/>
      <c r="B277" s="76"/>
      <c r="C277" s="76"/>
      <c r="D277" s="75"/>
      <c r="E277" s="76"/>
      <c r="F277" s="4" t="s">
        <v>628</v>
      </c>
      <c r="G277" s="77"/>
      <c r="H277" s="78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</row>
    <row r="278" spans="1:19" ht="13.5" customHeight="1">
      <c r="A278" s="75">
        <v>88306</v>
      </c>
      <c r="B278" s="76" t="s">
        <v>715</v>
      </c>
      <c r="C278" s="76" t="s">
        <v>716</v>
      </c>
      <c r="D278" s="75">
        <v>10</v>
      </c>
      <c r="E278" s="76" t="s">
        <v>41</v>
      </c>
      <c r="F278" s="5" t="s">
        <v>459</v>
      </c>
      <c r="G278" s="77"/>
      <c r="H278" s="78" t="s">
        <v>722</v>
      </c>
      <c r="I278" s="75">
        <v>14</v>
      </c>
      <c r="J278" s="75" t="s">
        <v>723</v>
      </c>
      <c r="K278" s="75" t="s">
        <v>60</v>
      </c>
      <c r="L278" s="75">
        <v>7</v>
      </c>
      <c r="M278" s="75" t="s">
        <v>724</v>
      </c>
      <c r="N278" s="75"/>
      <c r="O278" s="75">
        <v>15</v>
      </c>
      <c r="P278" s="75" t="s">
        <v>553</v>
      </c>
      <c r="Q278" s="75">
        <v>2</v>
      </c>
      <c r="R278" s="75" t="s">
        <v>168</v>
      </c>
      <c r="S278" s="75" t="s">
        <v>37</v>
      </c>
    </row>
    <row r="279" spans="1:19" ht="13.5" customHeight="1">
      <c r="A279" s="75"/>
      <c r="B279" s="76"/>
      <c r="C279" s="76"/>
      <c r="D279" s="75"/>
      <c r="E279" s="76"/>
      <c r="F279" s="4" t="s">
        <v>463</v>
      </c>
      <c r="G279" s="77"/>
      <c r="H279" s="78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</row>
    <row r="280" spans="1:19" ht="13.5" customHeight="1">
      <c r="A280" s="75">
        <v>88306</v>
      </c>
      <c r="B280" s="76" t="s">
        <v>715</v>
      </c>
      <c r="C280" s="76" t="s">
        <v>716</v>
      </c>
      <c r="D280" s="75">
        <v>58</v>
      </c>
      <c r="E280" s="76" t="s">
        <v>64</v>
      </c>
      <c r="F280" s="5" t="s">
        <v>81</v>
      </c>
      <c r="G280" s="77">
        <v>1</v>
      </c>
      <c r="H280" s="78" t="s">
        <v>725</v>
      </c>
      <c r="I280" s="75">
        <v>37</v>
      </c>
      <c r="J280" s="75" t="s">
        <v>307</v>
      </c>
      <c r="K280" s="75" t="s">
        <v>182</v>
      </c>
      <c r="L280" s="75">
        <v>77</v>
      </c>
      <c r="M280" s="75" t="s">
        <v>726</v>
      </c>
      <c r="N280" s="75" t="s">
        <v>602</v>
      </c>
      <c r="O280" s="75">
        <v>96</v>
      </c>
      <c r="P280" s="75" t="s">
        <v>727</v>
      </c>
      <c r="Q280" s="75">
        <v>9</v>
      </c>
      <c r="R280" s="75" t="s">
        <v>168</v>
      </c>
      <c r="S280" s="75" t="s">
        <v>37</v>
      </c>
    </row>
    <row r="281" spans="1:19" ht="13.5" customHeight="1">
      <c r="A281" s="75"/>
      <c r="B281" s="76"/>
      <c r="C281" s="76"/>
      <c r="D281" s="75"/>
      <c r="E281" s="76"/>
      <c r="F281" s="4" t="s">
        <v>89</v>
      </c>
      <c r="G281" s="77"/>
      <c r="H281" s="78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</row>
    <row r="282" spans="1:19" ht="13.5" customHeight="1">
      <c r="A282" s="75">
        <v>88306</v>
      </c>
      <c r="B282" s="76" t="s">
        <v>715</v>
      </c>
      <c r="C282" s="76" t="s">
        <v>716</v>
      </c>
      <c r="D282" s="75">
        <v>36</v>
      </c>
      <c r="E282" s="76" t="s">
        <v>41</v>
      </c>
      <c r="F282" s="5" t="s">
        <v>728</v>
      </c>
      <c r="G282" s="77">
        <v>1</v>
      </c>
      <c r="H282" s="78" t="s">
        <v>729</v>
      </c>
      <c r="I282" s="75">
        <v>47</v>
      </c>
      <c r="J282" s="75" t="s">
        <v>730</v>
      </c>
      <c r="K282" s="75"/>
      <c r="L282" s="75">
        <v>61</v>
      </c>
      <c r="M282" s="75" t="s">
        <v>731</v>
      </c>
      <c r="N282" s="75"/>
      <c r="O282" s="75">
        <v>37</v>
      </c>
      <c r="P282" s="75" t="s">
        <v>732</v>
      </c>
      <c r="Q282" s="75">
        <v>7</v>
      </c>
      <c r="R282" s="75" t="s">
        <v>168</v>
      </c>
      <c r="S282" s="75" t="s">
        <v>37</v>
      </c>
    </row>
    <row r="283" spans="1:19" ht="13.5" customHeight="1">
      <c r="A283" s="75"/>
      <c r="B283" s="76"/>
      <c r="C283" s="76"/>
      <c r="D283" s="75"/>
      <c r="E283" s="76"/>
      <c r="F283" s="4" t="s">
        <v>733</v>
      </c>
      <c r="G283" s="77"/>
      <c r="H283" s="78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</row>
    <row r="284" spans="1:19" ht="13.5" customHeight="1">
      <c r="A284" s="75">
        <v>88306</v>
      </c>
      <c r="B284" s="76" t="s">
        <v>715</v>
      </c>
      <c r="C284" s="76" t="s">
        <v>716</v>
      </c>
      <c r="D284" s="75">
        <v>35</v>
      </c>
      <c r="E284" s="76" t="s">
        <v>64</v>
      </c>
      <c r="F284" s="5" t="s">
        <v>90</v>
      </c>
      <c r="G284" s="77">
        <v>1</v>
      </c>
      <c r="H284" s="78" t="s">
        <v>734</v>
      </c>
      <c r="I284" s="75">
        <v>26</v>
      </c>
      <c r="J284" s="75" t="s">
        <v>735</v>
      </c>
      <c r="K284" s="75" t="s">
        <v>207</v>
      </c>
      <c r="L284" s="75">
        <v>54</v>
      </c>
      <c r="M284" s="75" t="s">
        <v>736</v>
      </c>
      <c r="N284" s="75" t="s">
        <v>582</v>
      </c>
      <c r="O284" s="75">
        <v>23</v>
      </c>
      <c r="P284" s="75" t="s">
        <v>737</v>
      </c>
      <c r="Q284" s="75">
        <v>7</v>
      </c>
      <c r="R284" s="75" t="s">
        <v>168</v>
      </c>
      <c r="S284" s="75" t="s">
        <v>37</v>
      </c>
    </row>
    <row r="285" spans="1:19" ht="13.5" customHeight="1">
      <c r="A285" s="75"/>
      <c r="B285" s="76"/>
      <c r="C285" s="76"/>
      <c r="D285" s="75"/>
      <c r="E285" s="76"/>
      <c r="F285" s="4" t="s">
        <v>97</v>
      </c>
      <c r="G285" s="77"/>
      <c r="H285" s="78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</row>
    <row r="286" spans="1:19" ht="13.5" customHeight="1">
      <c r="A286" s="75">
        <v>88306</v>
      </c>
      <c r="B286" s="76" t="s">
        <v>715</v>
      </c>
      <c r="C286" s="76" t="s">
        <v>716</v>
      </c>
      <c r="D286" s="75">
        <v>121</v>
      </c>
      <c r="E286" s="76" t="s">
        <v>64</v>
      </c>
      <c r="F286" s="5" t="s">
        <v>102</v>
      </c>
      <c r="G286" s="77">
        <v>1</v>
      </c>
      <c r="H286" s="78" t="s">
        <v>738</v>
      </c>
      <c r="I286" s="75">
        <v>123</v>
      </c>
      <c r="J286" s="75" t="s">
        <v>739</v>
      </c>
      <c r="K286" s="75" t="s">
        <v>657</v>
      </c>
      <c r="L286" s="75">
        <v>280</v>
      </c>
      <c r="M286" s="75" t="s">
        <v>726</v>
      </c>
      <c r="N286" s="75" t="s">
        <v>740</v>
      </c>
      <c r="O286" s="75">
        <v>135</v>
      </c>
      <c r="P286" s="75" t="s">
        <v>741</v>
      </c>
      <c r="Q286" s="75">
        <v>18</v>
      </c>
      <c r="R286" s="75" t="s">
        <v>168</v>
      </c>
      <c r="S286" s="75" t="s">
        <v>37</v>
      </c>
    </row>
    <row r="287" spans="1:19" ht="13.5" customHeight="1">
      <c r="A287" s="75"/>
      <c r="B287" s="76"/>
      <c r="C287" s="76"/>
      <c r="D287" s="75"/>
      <c r="E287" s="76"/>
      <c r="F287" s="4" t="s">
        <v>109</v>
      </c>
      <c r="G287" s="77"/>
      <c r="H287" s="78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</row>
    <row r="288" spans="1:19" ht="13.5" customHeight="1">
      <c r="A288" s="75">
        <v>88306</v>
      </c>
      <c r="B288" s="76" t="s">
        <v>715</v>
      </c>
      <c r="C288" s="76" t="s">
        <v>716</v>
      </c>
      <c r="D288" s="75">
        <v>16</v>
      </c>
      <c r="E288" s="76" t="s">
        <v>64</v>
      </c>
      <c r="F288" s="5" t="s">
        <v>742</v>
      </c>
      <c r="G288" s="77">
        <v>1</v>
      </c>
      <c r="H288" s="78" t="s">
        <v>743</v>
      </c>
      <c r="I288" s="75">
        <v>16</v>
      </c>
      <c r="J288" s="75" t="s">
        <v>744</v>
      </c>
      <c r="K288" s="75"/>
      <c r="L288" s="75">
        <v>28</v>
      </c>
      <c r="M288" s="75" t="s">
        <v>745</v>
      </c>
      <c r="N288" s="75"/>
      <c r="O288" s="75">
        <v>8</v>
      </c>
      <c r="P288" s="75" t="s">
        <v>746</v>
      </c>
      <c r="Q288" s="75">
        <v>6</v>
      </c>
      <c r="R288" s="75" t="s">
        <v>168</v>
      </c>
      <c r="S288" s="75" t="s">
        <v>37</v>
      </c>
    </row>
    <row r="289" spans="1:19" ht="13.5" customHeight="1">
      <c r="A289" s="75"/>
      <c r="B289" s="76"/>
      <c r="C289" s="76"/>
      <c r="D289" s="75"/>
      <c r="E289" s="76"/>
      <c r="F289" s="4" t="s">
        <v>747</v>
      </c>
      <c r="G289" s="77"/>
      <c r="H289" s="78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</row>
    <row r="290" spans="1:19" ht="13.5" customHeight="1">
      <c r="A290" s="75">
        <v>88306</v>
      </c>
      <c r="B290" s="76" t="s">
        <v>715</v>
      </c>
      <c r="C290" s="76" t="s">
        <v>716</v>
      </c>
      <c r="D290" s="75">
        <v>14</v>
      </c>
      <c r="E290" s="76" t="s">
        <v>41</v>
      </c>
      <c r="F290" s="5" t="s">
        <v>748</v>
      </c>
      <c r="G290" s="77">
        <v>1</v>
      </c>
      <c r="H290" s="78" t="s">
        <v>749</v>
      </c>
      <c r="I290" s="75">
        <v>23</v>
      </c>
      <c r="J290" s="75" t="s">
        <v>750</v>
      </c>
      <c r="K290" s="75"/>
      <c r="L290" s="75">
        <v>15</v>
      </c>
      <c r="M290" s="75" t="s">
        <v>751</v>
      </c>
      <c r="N290" s="75"/>
      <c r="O290" s="75">
        <v>15</v>
      </c>
      <c r="P290" s="75" t="s">
        <v>752</v>
      </c>
      <c r="Q290" s="75">
        <v>4</v>
      </c>
      <c r="R290" s="75" t="s">
        <v>168</v>
      </c>
      <c r="S290" s="75" t="s">
        <v>37</v>
      </c>
    </row>
    <row r="291" spans="1:19" ht="13.5" customHeight="1">
      <c r="A291" s="75"/>
      <c r="B291" s="76"/>
      <c r="C291" s="76"/>
      <c r="D291" s="75"/>
      <c r="E291" s="76"/>
      <c r="F291" s="4" t="s">
        <v>753</v>
      </c>
      <c r="G291" s="77"/>
      <c r="H291" s="78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</row>
    <row r="292" spans="1:19" ht="13.5" customHeight="1">
      <c r="A292" s="75">
        <v>88306</v>
      </c>
      <c r="B292" s="76" t="s">
        <v>715</v>
      </c>
      <c r="C292" s="76" t="s">
        <v>716</v>
      </c>
      <c r="D292" s="75">
        <v>5</v>
      </c>
      <c r="E292" s="76" t="s">
        <v>484</v>
      </c>
      <c r="F292" s="5" t="s">
        <v>754</v>
      </c>
      <c r="G292" s="77"/>
      <c r="H292" s="78" t="s">
        <v>755</v>
      </c>
      <c r="I292" s="75"/>
      <c r="J292" s="75"/>
      <c r="K292" s="75" t="s">
        <v>60</v>
      </c>
      <c r="L292" s="75"/>
      <c r="M292" s="75"/>
      <c r="N292" s="75"/>
      <c r="O292" s="75">
        <v>5</v>
      </c>
      <c r="P292" s="75" t="s">
        <v>755</v>
      </c>
      <c r="Q292" s="75">
        <v>2</v>
      </c>
      <c r="R292" s="75" t="s">
        <v>168</v>
      </c>
      <c r="S292" s="75" t="s">
        <v>37</v>
      </c>
    </row>
    <row r="293" spans="1:19" ht="13.5" customHeight="1">
      <c r="A293" s="75"/>
      <c r="B293" s="76"/>
      <c r="C293" s="76"/>
      <c r="D293" s="75"/>
      <c r="E293" s="76"/>
      <c r="F293" s="4" t="s">
        <v>756</v>
      </c>
      <c r="G293" s="77"/>
      <c r="H293" s="78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</row>
    <row r="294" spans="1:19" ht="13.5" customHeight="1">
      <c r="A294" s="75">
        <v>88306</v>
      </c>
      <c r="B294" s="76" t="s">
        <v>715</v>
      </c>
      <c r="C294" s="76" t="s">
        <v>716</v>
      </c>
      <c r="D294" s="75">
        <v>30</v>
      </c>
      <c r="E294" s="76" t="s">
        <v>41</v>
      </c>
      <c r="F294" s="5" t="s">
        <v>117</v>
      </c>
      <c r="G294" s="77">
        <v>1</v>
      </c>
      <c r="H294" s="78" t="s">
        <v>757</v>
      </c>
      <c r="I294" s="75">
        <v>40</v>
      </c>
      <c r="J294" s="75" t="s">
        <v>758</v>
      </c>
      <c r="K294" s="75" t="s">
        <v>60</v>
      </c>
      <c r="L294" s="75">
        <v>44</v>
      </c>
      <c r="M294" s="75" t="s">
        <v>759</v>
      </c>
      <c r="N294" s="75"/>
      <c r="O294" s="75">
        <v>32</v>
      </c>
      <c r="P294" s="75" t="s">
        <v>760</v>
      </c>
      <c r="Q294" s="75">
        <v>7</v>
      </c>
      <c r="R294" s="75" t="s">
        <v>168</v>
      </c>
      <c r="S294" s="75" t="s">
        <v>37</v>
      </c>
    </row>
    <row r="295" spans="1:19" ht="13.5" customHeight="1">
      <c r="A295" s="75"/>
      <c r="B295" s="76"/>
      <c r="C295" s="76"/>
      <c r="D295" s="75"/>
      <c r="E295" s="76"/>
      <c r="F295" s="4" t="s">
        <v>122</v>
      </c>
      <c r="G295" s="77"/>
      <c r="H295" s="78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</row>
    <row r="296" spans="1:19" ht="13.5" customHeight="1">
      <c r="A296" s="79">
        <v>88306</v>
      </c>
      <c r="B296" s="80" t="s">
        <v>715</v>
      </c>
      <c r="C296" s="80" t="s">
        <v>716</v>
      </c>
      <c r="D296" s="79" t="s">
        <v>165</v>
      </c>
      <c r="E296" s="80" t="s">
        <v>64</v>
      </c>
      <c r="F296" s="6" t="s">
        <v>699</v>
      </c>
      <c r="G296" s="82">
        <v>1</v>
      </c>
      <c r="H296" s="81"/>
      <c r="I296" s="79"/>
      <c r="J296" s="79" t="s">
        <v>761</v>
      </c>
      <c r="K296" s="79" t="s">
        <v>60</v>
      </c>
      <c r="L296" s="79"/>
      <c r="M296" s="79"/>
      <c r="N296" s="79"/>
      <c r="O296" s="79"/>
      <c r="P296" s="79"/>
      <c r="Q296" s="79"/>
      <c r="R296" s="79" t="s">
        <v>168</v>
      </c>
      <c r="S296" s="79" t="s">
        <v>37</v>
      </c>
    </row>
    <row r="297" spans="1:19" ht="13.5" customHeight="1">
      <c r="A297" s="79"/>
      <c r="B297" s="80"/>
      <c r="C297" s="80"/>
      <c r="D297" s="79"/>
      <c r="E297" s="80"/>
      <c r="F297" s="1" t="s">
        <v>762</v>
      </c>
      <c r="G297" s="82"/>
      <c r="H297" s="81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</row>
    <row r="298" spans="1:19" ht="13.5" customHeight="1">
      <c r="A298" s="79">
        <v>88306</v>
      </c>
      <c r="B298" s="80" t="s">
        <v>715</v>
      </c>
      <c r="C298" s="80" t="s">
        <v>716</v>
      </c>
      <c r="D298" s="79" t="s">
        <v>283</v>
      </c>
      <c r="E298" s="80" t="s">
        <v>41</v>
      </c>
      <c r="F298" s="6" t="s">
        <v>71</v>
      </c>
      <c r="G298" s="82">
        <v>1</v>
      </c>
      <c r="H298" s="81" t="s">
        <v>763</v>
      </c>
      <c r="I298" s="79"/>
      <c r="J298" s="79" t="s">
        <v>764</v>
      </c>
      <c r="K298" s="79" t="s">
        <v>765</v>
      </c>
      <c r="L298" s="79"/>
      <c r="M298" s="79" t="s">
        <v>766</v>
      </c>
      <c r="N298" s="79" t="s">
        <v>767</v>
      </c>
      <c r="O298" s="79"/>
      <c r="P298" s="79" t="s">
        <v>200</v>
      </c>
      <c r="Q298" s="79"/>
      <c r="R298" s="79" t="s">
        <v>168</v>
      </c>
      <c r="S298" s="79" t="s">
        <v>37</v>
      </c>
    </row>
    <row r="299" spans="1:19" ht="13.5" customHeight="1">
      <c r="A299" s="79"/>
      <c r="B299" s="80"/>
      <c r="C299" s="80"/>
      <c r="D299" s="79"/>
      <c r="E299" s="80"/>
      <c r="F299" s="1" t="s">
        <v>768</v>
      </c>
      <c r="G299" s="82"/>
      <c r="H299" s="81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</row>
    <row r="300" spans="1:19" ht="13.5" customHeight="1">
      <c r="A300" s="79">
        <v>88306</v>
      </c>
      <c r="B300" s="80" t="s">
        <v>715</v>
      </c>
      <c r="C300" s="80" t="s">
        <v>716</v>
      </c>
      <c r="D300" s="79" t="s">
        <v>165</v>
      </c>
      <c r="E300" s="80" t="s">
        <v>64</v>
      </c>
      <c r="F300" s="6" t="s">
        <v>608</v>
      </c>
      <c r="G300" s="82">
        <v>1</v>
      </c>
      <c r="H300" s="81"/>
      <c r="I300" s="79"/>
      <c r="J300" s="79" t="s">
        <v>769</v>
      </c>
      <c r="K300" s="79" t="s">
        <v>60</v>
      </c>
      <c r="L300" s="79"/>
      <c r="M300" s="79"/>
      <c r="N300" s="79"/>
      <c r="O300" s="79"/>
      <c r="P300" s="79"/>
      <c r="Q300" s="79"/>
      <c r="R300" s="79" t="s">
        <v>168</v>
      </c>
      <c r="S300" s="79" t="s">
        <v>37</v>
      </c>
    </row>
    <row r="301" spans="1:19" ht="13.5" customHeight="1">
      <c r="A301" s="79"/>
      <c r="B301" s="80"/>
      <c r="C301" s="80"/>
      <c r="D301" s="79"/>
      <c r="E301" s="80"/>
      <c r="F301" s="1" t="s">
        <v>770</v>
      </c>
      <c r="G301" s="82"/>
      <c r="H301" s="81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</row>
    <row r="302" spans="1:19" ht="13.5" customHeight="1">
      <c r="A302" s="79">
        <v>88306</v>
      </c>
      <c r="B302" s="80" t="s">
        <v>715</v>
      </c>
      <c r="C302" s="80" t="s">
        <v>716</v>
      </c>
      <c r="D302" s="79" t="s">
        <v>165</v>
      </c>
      <c r="E302" s="80" t="s">
        <v>64</v>
      </c>
      <c r="F302" s="6" t="s">
        <v>227</v>
      </c>
      <c r="G302" s="82">
        <v>1</v>
      </c>
      <c r="H302" s="81"/>
      <c r="I302" s="79"/>
      <c r="J302" s="79" t="s">
        <v>771</v>
      </c>
      <c r="K302" s="79" t="s">
        <v>266</v>
      </c>
      <c r="L302" s="79"/>
      <c r="M302" s="79" t="s">
        <v>772</v>
      </c>
      <c r="N302" s="79" t="s">
        <v>773</v>
      </c>
      <c r="O302" s="79"/>
      <c r="P302" s="79"/>
      <c r="Q302" s="79"/>
      <c r="R302" s="79" t="s">
        <v>168</v>
      </c>
      <c r="S302" s="79" t="s">
        <v>37</v>
      </c>
    </row>
    <row r="303" spans="1:19" ht="13.5" customHeight="1">
      <c r="A303" s="79"/>
      <c r="B303" s="80"/>
      <c r="C303" s="80"/>
      <c r="D303" s="79"/>
      <c r="E303" s="80"/>
      <c r="F303" s="1" t="s">
        <v>774</v>
      </c>
      <c r="G303" s="82"/>
      <c r="H303" s="81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</row>
    <row r="304" spans="1:19" ht="13.5" customHeight="1">
      <c r="A304" s="75">
        <v>258</v>
      </c>
      <c r="B304" s="76" t="s">
        <v>775</v>
      </c>
      <c r="C304" s="76" t="s">
        <v>776</v>
      </c>
      <c r="D304" s="75">
        <v>429</v>
      </c>
      <c r="E304" s="76" t="s">
        <v>244</v>
      </c>
      <c r="F304" s="5" t="s">
        <v>245</v>
      </c>
      <c r="G304" s="77"/>
      <c r="H304" s="78" t="s">
        <v>777</v>
      </c>
      <c r="I304" s="75">
        <v>321</v>
      </c>
      <c r="J304" s="75" t="s">
        <v>778</v>
      </c>
      <c r="K304" s="75" t="s">
        <v>779</v>
      </c>
      <c r="L304" s="75">
        <v>395</v>
      </c>
      <c r="M304" s="75" t="s">
        <v>780</v>
      </c>
      <c r="N304" s="75" t="s">
        <v>781</v>
      </c>
      <c r="O304" s="75">
        <v>445</v>
      </c>
      <c r="P304" s="75" t="s">
        <v>782</v>
      </c>
      <c r="Q304" s="75">
        <v>7</v>
      </c>
      <c r="R304" s="75" t="s">
        <v>783</v>
      </c>
      <c r="S304" s="75" t="s">
        <v>37</v>
      </c>
    </row>
    <row r="305" spans="1:19" ht="13.5" customHeight="1">
      <c r="A305" s="75"/>
      <c r="B305" s="76"/>
      <c r="C305" s="76"/>
      <c r="D305" s="75"/>
      <c r="E305" s="76"/>
      <c r="F305" s="4" t="s">
        <v>252</v>
      </c>
      <c r="G305" s="77"/>
      <c r="H305" s="78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</row>
    <row r="306" spans="1:19" ht="13.5" customHeight="1">
      <c r="A306" s="75">
        <v>258</v>
      </c>
      <c r="B306" s="76" t="s">
        <v>775</v>
      </c>
      <c r="C306" s="76" t="s">
        <v>776</v>
      </c>
      <c r="D306" s="75">
        <v>197</v>
      </c>
      <c r="E306" s="76" t="s">
        <v>64</v>
      </c>
      <c r="F306" s="5" t="s">
        <v>130</v>
      </c>
      <c r="G306" s="77">
        <v>1</v>
      </c>
      <c r="H306" s="78" t="s">
        <v>784</v>
      </c>
      <c r="I306" s="75">
        <v>226</v>
      </c>
      <c r="J306" s="75" t="s">
        <v>785</v>
      </c>
      <c r="K306" s="75" t="s">
        <v>518</v>
      </c>
      <c r="L306" s="75">
        <v>153</v>
      </c>
      <c r="M306" s="75" t="s">
        <v>786</v>
      </c>
      <c r="N306" s="75" t="s">
        <v>219</v>
      </c>
      <c r="O306" s="75">
        <v>193</v>
      </c>
      <c r="P306" s="75" t="s">
        <v>787</v>
      </c>
      <c r="Q306" s="75">
        <v>1</v>
      </c>
      <c r="R306" s="75" t="s">
        <v>783</v>
      </c>
      <c r="S306" s="75" t="s">
        <v>37</v>
      </c>
    </row>
    <row r="307" spans="1:19" ht="13.5" customHeight="1">
      <c r="A307" s="75"/>
      <c r="B307" s="76"/>
      <c r="C307" s="76"/>
      <c r="D307" s="75"/>
      <c r="E307" s="76"/>
      <c r="F307" s="4" t="s">
        <v>222</v>
      </c>
      <c r="G307" s="77"/>
      <c r="H307" s="78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</row>
    <row r="308" spans="1:19" ht="13.5" customHeight="1">
      <c r="A308" s="75">
        <v>258</v>
      </c>
      <c r="B308" s="76" t="s">
        <v>775</v>
      </c>
      <c r="C308" s="76" t="s">
        <v>776</v>
      </c>
      <c r="D308" s="75">
        <v>259</v>
      </c>
      <c r="E308" s="76" t="s">
        <v>41</v>
      </c>
      <c r="F308" s="5" t="s">
        <v>788</v>
      </c>
      <c r="G308" s="77">
        <v>1</v>
      </c>
      <c r="H308" s="78" t="s">
        <v>789</v>
      </c>
      <c r="I308" s="75">
        <v>279</v>
      </c>
      <c r="J308" s="75" t="s">
        <v>790</v>
      </c>
      <c r="K308" s="75" t="s">
        <v>657</v>
      </c>
      <c r="L308" s="75">
        <v>254</v>
      </c>
      <c r="M308" s="75" t="s">
        <v>791</v>
      </c>
      <c r="N308" s="75" t="s">
        <v>792</v>
      </c>
      <c r="O308" s="75">
        <v>182</v>
      </c>
      <c r="P308" s="75" t="s">
        <v>793</v>
      </c>
      <c r="Q308" s="75">
        <v>4</v>
      </c>
      <c r="R308" s="75" t="s">
        <v>783</v>
      </c>
      <c r="S308" s="75" t="s">
        <v>37</v>
      </c>
    </row>
    <row r="309" spans="1:19" ht="13.5" customHeight="1">
      <c r="A309" s="75"/>
      <c r="B309" s="76"/>
      <c r="C309" s="76"/>
      <c r="D309" s="75"/>
      <c r="E309" s="76"/>
      <c r="F309" s="4" t="s">
        <v>794</v>
      </c>
      <c r="G309" s="77"/>
      <c r="H309" s="78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</row>
    <row r="310" spans="1:19" ht="13.5" customHeight="1">
      <c r="A310" s="75">
        <v>258</v>
      </c>
      <c r="B310" s="76" t="s">
        <v>775</v>
      </c>
      <c r="C310" s="76" t="s">
        <v>776</v>
      </c>
      <c r="D310" s="75">
        <v>209</v>
      </c>
      <c r="E310" s="76" t="s">
        <v>41</v>
      </c>
      <c r="F310" s="5" t="s">
        <v>71</v>
      </c>
      <c r="G310" s="77">
        <v>1</v>
      </c>
      <c r="H310" s="78" t="s">
        <v>795</v>
      </c>
      <c r="I310" s="75">
        <v>144</v>
      </c>
      <c r="J310" s="75" t="s">
        <v>796</v>
      </c>
      <c r="K310" s="75" t="s">
        <v>518</v>
      </c>
      <c r="L310" s="75">
        <v>181</v>
      </c>
      <c r="M310" s="75" t="s">
        <v>797</v>
      </c>
      <c r="N310" s="75" t="s">
        <v>798</v>
      </c>
      <c r="O310" s="75">
        <v>228</v>
      </c>
      <c r="P310" s="75" t="s">
        <v>799</v>
      </c>
      <c r="Q310" s="75">
        <v>3</v>
      </c>
      <c r="R310" s="75" t="s">
        <v>783</v>
      </c>
      <c r="S310" s="75" t="s">
        <v>37</v>
      </c>
    </row>
    <row r="311" spans="1:19" ht="13.5" customHeight="1">
      <c r="A311" s="75"/>
      <c r="B311" s="76"/>
      <c r="C311" s="76"/>
      <c r="D311" s="75"/>
      <c r="E311" s="76"/>
      <c r="F311" s="4" t="s">
        <v>78</v>
      </c>
      <c r="G311" s="77"/>
      <c r="H311" s="78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</row>
    <row r="312" spans="1:19" ht="13.5" customHeight="1">
      <c r="A312" s="75">
        <v>258</v>
      </c>
      <c r="B312" s="76" t="s">
        <v>775</v>
      </c>
      <c r="C312" s="76" t="s">
        <v>776</v>
      </c>
      <c r="D312" s="75">
        <v>158</v>
      </c>
      <c r="E312" s="76" t="s">
        <v>41</v>
      </c>
      <c r="F312" s="5" t="s">
        <v>209</v>
      </c>
      <c r="G312" s="77">
        <v>1</v>
      </c>
      <c r="H312" s="78" t="s">
        <v>704</v>
      </c>
      <c r="I312" s="75">
        <v>147</v>
      </c>
      <c r="J312" s="75" t="s">
        <v>800</v>
      </c>
      <c r="K312" s="75" t="s">
        <v>60</v>
      </c>
      <c r="L312" s="75">
        <v>120</v>
      </c>
      <c r="M312" s="75" t="s">
        <v>801</v>
      </c>
      <c r="N312" s="75"/>
      <c r="O312" s="75">
        <v>165</v>
      </c>
      <c r="P312" s="75" t="s">
        <v>802</v>
      </c>
      <c r="Q312" s="75">
        <v>1</v>
      </c>
      <c r="R312" s="75" t="s">
        <v>783</v>
      </c>
      <c r="S312" s="75" t="s">
        <v>37</v>
      </c>
    </row>
    <row r="313" spans="1:19" ht="13.5" customHeight="1">
      <c r="A313" s="75"/>
      <c r="B313" s="76"/>
      <c r="C313" s="76"/>
      <c r="D313" s="75"/>
      <c r="E313" s="76"/>
      <c r="F313" s="4" t="s">
        <v>214</v>
      </c>
      <c r="G313" s="77"/>
      <c r="H313" s="78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</row>
    <row r="314" spans="1:19" ht="13.5" customHeight="1">
      <c r="A314" s="75">
        <v>258</v>
      </c>
      <c r="B314" s="76" t="s">
        <v>775</v>
      </c>
      <c r="C314" s="76" t="s">
        <v>776</v>
      </c>
      <c r="D314" s="75">
        <v>195</v>
      </c>
      <c r="E314" s="76" t="s">
        <v>41</v>
      </c>
      <c r="F314" s="5" t="s">
        <v>227</v>
      </c>
      <c r="G314" s="77">
        <v>1</v>
      </c>
      <c r="H314" s="78" t="s">
        <v>803</v>
      </c>
      <c r="I314" s="75">
        <v>266</v>
      </c>
      <c r="J314" s="75" t="s">
        <v>804</v>
      </c>
      <c r="K314" s="75" t="s">
        <v>805</v>
      </c>
      <c r="L314" s="75">
        <v>119</v>
      </c>
      <c r="M314" s="75" t="s">
        <v>806</v>
      </c>
      <c r="N314" s="75" t="s">
        <v>807</v>
      </c>
      <c r="O314" s="75">
        <v>181</v>
      </c>
      <c r="P314" s="75" t="s">
        <v>808</v>
      </c>
      <c r="Q314" s="75">
        <v>1</v>
      </c>
      <c r="R314" s="75" t="s">
        <v>783</v>
      </c>
      <c r="S314" s="75" t="s">
        <v>37</v>
      </c>
    </row>
    <row r="315" spans="1:19" ht="13.5" customHeight="1">
      <c r="A315" s="75"/>
      <c r="B315" s="76"/>
      <c r="C315" s="76"/>
      <c r="D315" s="75"/>
      <c r="E315" s="76"/>
      <c r="F315" s="4" t="s">
        <v>594</v>
      </c>
      <c r="G315" s="77"/>
      <c r="H315" s="78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</row>
    <row r="316" spans="1:19" ht="13.5" customHeight="1">
      <c r="A316" s="79">
        <v>258</v>
      </c>
      <c r="B316" s="80" t="s">
        <v>775</v>
      </c>
      <c r="C316" s="80" t="s">
        <v>776</v>
      </c>
      <c r="D316" s="79" t="s">
        <v>283</v>
      </c>
      <c r="E316" s="80" t="s">
        <v>41</v>
      </c>
      <c r="F316" s="6" t="s">
        <v>156</v>
      </c>
      <c r="G316" s="82"/>
      <c r="H316" s="81" t="s">
        <v>809</v>
      </c>
      <c r="I316" s="79"/>
      <c r="J316" s="79" t="s">
        <v>771</v>
      </c>
      <c r="K316" s="79" t="s">
        <v>423</v>
      </c>
      <c r="L316" s="79"/>
      <c r="M316" s="79" t="s">
        <v>810</v>
      </c>
      <c r="N316" s="79" t="s">
        <v>811</v>
      </c>
      <c r="O316" s="79"/>
      <c r="P316" s="79" t="s">
        <v>812</v>
      </c>
      <c r="Q316" s="79"/>
      <c r="R316" s="79" t="s">
        <v>783</v>
      </c>
      <c r="S316" s="79" t="s">
        <v>37</v>
      </c>
    </row>
    <row r="317" spans="1:19" ht="13.5" customHeight="1">
      <c r="A317" s="79"/>
      <c r="B317" s="80"/>
      <c r="C317" s="80"/>
      <c r="D317" s="79"/>
      <c r="E317" s="80"/>
      <c r="F317" s="1" t="s">
        <v>290</v>
      </c>
      <c r="G317" s="82"/>
      <c r="H317" s="81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</row>
    <row r="318" spans="1:19" ht="13.5" customHeight="1">
      <c r="A318" s="75">
        <v>92345</v>
      </c>
      <c r="B318" s="76" t="s">
        <v>813</v>
      </c>
      <c r="C318" s="76" t="s">
        <v>814</v>
      </c>
      <c r="D318" s="75">
        <v>476</v>
      </c>
      <c r="E318" s="76" t="s">
        <v>64</v>
      </c>
      <c r="F318" s="5" t="s">
        <v>81</v>
      </c>
      <c r="G318" s="77">
        <v>1</v>
      </c>
      <c r="H318" s="78" t="s">
        <v>815</v>
      </c>
      <c r="I318" s="75">
        <v>392</v>
      </c>
      <c r="J318" s="75" t="s">
        <v>816</v>
      </c>
      <c r="K318" s="75" t="s">
        <v>656</v>
      </c>
      <c r="L318" s="75">
        <v>421</v>
      </c>
      <c r="M318" s="75" t="s">
        <v>817</v>
      </c>
      <c r="N318" s="75" t="s">
        <v>47</v>
      </c>
      <c r="O318" s="75">
        <v>499</v>
      </c>
      <c r="P318" s="75" t="s">
        <v>818</v>
      </c>
      <c r="Q318" s="75">
        <v>100</v>
      </c>
      <c r="R318" s="75" t="s">
        <v>420</v>
      </c>
      <c r="S318" s="75" t="s">
        <v>37</v>
      </c>
    </row>
    <row r="319" spans="1:19" ht="13.5" customHeight="1">
      <c r="A319" s="75"/>
      <c r="B319" s="76"/>
      <c r="C319" s="76"/>
      <c r="D319" s="75"/>
      <c r="E319" s="76"/>
      <c r="F319" s="4" t="s">
        <v>89</v>
      </c>
      <c r="G319" s="77"/>
      <c r="H319" s="78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</row>
    <row r="320" spans="1:19" ht="13.5" customHeight="1">
      <c r="A320" s="75">
        <v>92345</v>
      </c>
      <c r="B320" s="76" t="s">
        <v>813</v>
      </c>
      <c r="C320" s="76" t="s">
        <v>814</v>
      </c>
      <c r="D320" s="75">
        <v>402</v>
      </c>
      <c r="E320" s="76" t="s">
        <v>184</v>
      </c>
      <c r="F320" s="5" t="s">
        <v>90</v>
      </c>
      <c r="G320" s="77">
        <v>1</v>
      </c>
      <c r="H320" s="78" t="s">
        <v>819</v>
      </c>
      <c r="I320" s="75">
        <v>298</v>
      </c>
      <c r="J320" s="75" t="s">
        <v>820</v>
      </c>
      <c r="K320" s="75" t="s">
        <v>821</v>
      </c>
      <c r="L320" s="75">
        <v>391</v>
      </c>
      <c r="M320" s="75" t="s">
        <v>822</v>
      </c>
      <c r="N320" s="75" t="s">
        <v>823</v>
      </c>
      <c r="O320" s="75">
        <v>407</v>
      </c>
      <c r="P320" s="75" t="s">
        <v>824</v>
      </c>
      <c r="Q320" s="75">
        <v>69</v>
      </c>
      <c r="R320" s="75" t="s">
        <v>420</v>
      </c>
      <c r="S320" s="75" t="s">
        <v>37</v>
      </c>
    </row>
    <row r="321" spans="1:19" ht="13.5" customHeight="1">
      <c r="A321" s="75"/>
      <c r="B321" s="76"/>
      <c r="C321" s="76"/>
      <c r="D321" s="75"/>
      <c r="E321" s="76"/>
      <c r="F321" s="4" t="s">
        <v>190</v>
      </c>
      <c r="G321" s="77"/>
      <c r="H321" s="78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</row>
    <row r="322" spans="1:19" ht="13.5" customHeight="1">
      <c r="A322" s="75">
        <v>92345</v>
      </c>
      <c r="B322" s="76" t="s">
        <v>813</v>
      </c>
      <c r="C322" s="76" t="s">
        <v>814</v>
      </c>
      <c r="D322" s="75">
        <v>405</v>
      </c>
      <c r="E322" s="76" t="s">
        <v>184</v>
      </c>
      <c r="F322" s="5" t="s">
        <v>191</v>
      </c>
      <c r="G322" s="77"/>
      <c r="H322" s="78" t="s">
        <v>819</v>
      </c>
      <c r="I322" s="75">
        <v>300</v>
      </c>
      <c r="J322" s="75" t="s">
        <v>820</v>
      </c>
      <c r="K322" s="75" t="s">
        <v>821</v>
      </c>
      <c r="L322" s="75">
        <v>394</v>
      </c>
      <c r="M322" s="75" t="s">
        <v>822</v>
      </c>
      <c r="N322" s="75" t="s">
        <v>823</v>
      </c>
      <c r="O322" s="75">
        <v>410</v>
      </c>
      <c r="P322" s="75" t="s">
        <v>824</v>
      </c>
      <c r="Q322" s="75">
        <v>69</v>
      </c>
      <c r="R322" s="75" t="s">
        <v>420</v>
      </c>
      <c r="S322" s="75" t="s">
        <v>37</v>
      </c>
    </row>
    <row r="323" spans="1:19" ht="13.5" customHeight="1">
      <c r="A323" s="75"/>
      <c r="B323" s="76"/>
      <c r="C323" s="76"/>
      <c r="D323" s="75"/>
      <c r="E323" s="76"/>
      <c r="F323" s="4" t="s">
        <v>190</v>
      </c>
      <c r="G323" s="77"/>
      <c r="H323" s="78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</row>
    <row r="324" spans="1:19" ht="13.5" customHeight="1">
      <c r="A324" s="75">
        <v>92345</v>
      </c>
      <c r="B324" s="76" t="s">
        <v>813</v>
      </c>
      <c r="C324" s="76" t="s">
        <v>814</v>
      </c>
      <c r="D324" s="75">
        <v>405</v>
      </c>
      <c r="E324" s="76" t="s">
        <v>184</v>
      </c>
      <c r="F324" s="5" t="s">
        <v>90</v>
      </c>
      <c r="G324" s="77"/>
      <c r="H324" s="78" t="s">
        <v>819</v>
      </c>
      <c r="I324" s="75">
        <v>300</v>
      </c>
      <c r="J324" s="75" t="s">
        <v>820</v>
      </c>
      <c r="K324" s="75" t="s">
        <v>821</v>
      </c>
      <c r="L324" s="75">
        <v>394</v>
      </c>
      <c r="M324" s="75" t="s">
        <v>822</v>
      </c>
      <c r="N324" s="75" t="s">
        <v>823</v>
      </c>
      <c r="O324" s="75">
        <v>410</v>
      </c>
      <c r="P324" s="75" t="s">
        <v>824</v>
      </c>
      <c r="Q324" s="75">
        <v>69</v>
      </c>
      <c r="R324" s="75" t="s">
        <v>420</v>
      </c>
      <c r="S324" s="75" t="s">
        <v>37</v>
      </c>
    </row>
    <row r="325" spans="1:19" ht="13.5" customHeight="1">
      <c r="A325" s="75"/>
      <c r="B325" s="76"/>
      <c r="C325" s="76"/>
      <c r="D325" s="75"/>
      <c r="E325" s="76"/>
      <c r="F325" s="4" t="s">
        <v>190</v>
      </c>
      <c r="G325" s="77"/>
      <c r="H325" s="78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</row>
    <row r="326" spans="1:19" ht="13.5" customHeight="1">
      <c r="A326" s="75">
        <v>92345</v>
      </c>
      <c r="B326" s="76" t="s">
        <v>813</v>
      </c>
      <c r="C326" s="76" t="s">
        <v>814</v>
      </c>
      <c r="D326" s="75">
        <v>1235</v>
      </c>
      <c r="E326" s="76" t="s">
        <v>64</v>
      </c>
      <c r="F326" s="5" t="s">
        <v>102</v>
      </c>
      <c r="G326" s="77">
        <v>1</v>
      </c>
      <c r="H326" s="78" t="s">
        <v>825</v>
      </c>
      <c r="I326" s="75">
        <v>931</v>
      </c>
      <c r="J326" s="75" t="s">
        <v>826</v>
      </c>
      <c r="K326" s="75" t="s">
        <v>823</v>
      </c>
      <c r="L326" s="75">
        <v>921</v>
      </c>
      <c r="M326" s="75" t="s">
        <v>827</v>
      </c>
      <c r="N326" s="75" t="s">
        <v>828</v>
      </c>
      <c r="O326" s="75">
        <v>1412</v>
      </c>
      <c r="P326" s="75" t="s">
        <v>829</v>
      </c>
      <c r="Q326" s="75">
        <v>236</v>
      </c>
      <c r="R326" s="75" t="s">
        <v>420</v>
      </c>
      <c r="S326" s="75" t="s">
        <v>37</v>
      </c>
    </row>
    <row r="327" spans="1:19" ht="13.5" customHeight="1">
      <c r="A327" s="75"/>
      <c r="B327" s="76"/>
      <c r="C327" s="76"/>
      <c r="D327" s="75"/>
      <c r="E327" s="76"/>
      <c r="F327" s="4" t="s">
        <v>109</v>
      </c>
      <c r="G327" s="77"/>
      <c r="H327" s="78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</row>
    <row r="328" spans="1:19" ht="13.5" customHeight="1">
      <c r="A328" s="75">
        <v>92345</v>
      </c>
      <c r="B328" s="76" t="s">
        <v>813</v>
      </c>
      <c r="C328" s="76" t="s">
        <v>814</v>
      </c>
      <c r="D328" s="75">
        <v>223</v>
      </c>
      <c r="E328" s="76" t="s">
        <v>41</v>
      </c>
      <c r="F328" s="5" t="s">
        <v>117</v>
      </c>
      <c r="G328" s="77">
        <v>1</v>
      </c>
      <c r="H328" s="78" t="s">
        <v>830</v>
      </c>
      <c r="I328" s="75">
        <v>160</v>
      </c>
      <c r="J328" s="75" t="s">
        <v>831</v>
      </c>
      <c r="K328" s="75" t="s">
        <v>60</v>
      </c>
      <c r="L328" s="75">
        <v>168</v>
      </c>
      <c r="M328" s="75" t="s">
        <v>832</v>
      </c>
      <c r="N328" s="75"/>
      <c r="O328" s="75">
        <v>273</v>
      </c>
      <c r="P328" s="75" t="s">
        <v>833</v>
      </c>
      <c r="Q328" s="75">
        <v>34</v>
      </c>
      <c r="R328" s="75" t="s">
        <v>420</v>
      </c>
      <c r="S328" s="75" t="s">
        <v>37</v>
      </c>
    </row>
    <row r="329" spans="1:19" ht="13.5" customHeight="1">
      <c r="A329" s="75"/>
      <c r="B329" s="76"/>
      <c r="C329" s="76"/>
      <c r="D329" s="75"/>
      <c r="E329" s="76"/>
      <c r="F329" s="4" t="s">
        <v>122</v>
      </c>
      <c r="G329" s="77"/>
      <c r="H329" s="78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</row>
    <row r="330" spans="1:19" ht="13.5" customHeight="1">
      <c r="A330" s="75">
        <v>92345</v>
      </c>
      <c r="B330" s="76" t="s">
        <v>813</v>
      </c>
      <c r="C330" s="76" t="s">
        <v>814</v>
      </c>
      <c r="D330" s="75">
        <v>423</v>
      </c>
      <c r="E330" s="76" t="s">
        <v>64</v>
      </c>
      <c r="F330" s="5" t="s">
        <v>65</v>
      </c>
      <c r="G330" s="77">
        <v>1</v>
      </c>
      <c r="H330" s="78" t="s">
        <v>834</v>
      </c>
      <c r="I330" s="75">
        <v>227</v>
      </c>
      <c r="J330" s="75" t="s">
        <v>835</v>
      </c>
      <c r="K330" s="75" t="s">
        <v>60</v>
      </c>
      <c r="L330" s="75">
        <v>312</v>
      </c>
      <c r="M330" s="75" t="s">
        <v>836</v>
      </c>
      <c r="N330" s="75"/>
      <c r="O330" s="75">
        <v>457</v>
      </c>
      <c r="P330" s="75" t="s">
        <v>837</v>
      </c>
      <c r="Q330" s="75">
        <v>108</v>
      </c>
      <c r="R330" s="75" t="s">
        <v>420</v>
      </c>
      <c r="S330" s="75" t="s">
        <v>37</v>
      </c>
    </row>
    <row r="331" spans="1:19" ht="13.5" customHeight="1">
      <c r="A331" s="75"/>
      <c r="B331" s="76"/>
      <c r="C331" s="76"/>
      <c r="D331" s="75"/>
      <c r="E331" s="76"/>
      <c r="F331" s="4" t="s">
        <v>70</v>
      </c>
      <c r="G331" s="77"/>
      <c r="H331" s="78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</row>
    <row r="332" spans="1:19" ht="13.5" customHeight="1">
      <c r="A332" s="75">
        <v>92345</v>
      </c>
      <c r="B332" s="76" t="s">
        <v>813</v>
      </c>
      <c r="C332" s="76" t="s">
        <v>814</v>
      </c>
      <c r="D332" s="75">
        <v>185</v>
      </c>
      <c r="E332" s="76" t="s">
        <v>41</v>
      </c>
      <c r="F332" s="5" t="s">
        <v>71</v>
      </c>
      <c r="G332" s="77">
        <v>1</v>
      </c>
      <c r="H332" s="78" t="s">
        <v>838</v>
      </c>
      <c r="I332" s="75">
        <v>114</v>
      </c>
      <c r="J332" s="75" t="s">
        <v>839</v>
      </c>
      <c r="K332" s="75" t="s">
        <v>76</v>
      </c>
      <c r="L332" s="75">
        <v>129</v>
      </c>
      <c r="M332" s="75" t="s">
        <v>840</v>
      </c>
      <c r="N332" s="75" t="s">
        <v>841</v>
      </c>
      <c r="O332" s="75">
        <v>229</v>
      </c>
      <c r="P332" s="75" t="s">
        <v>842</v>
      </c>
      <c r="Q332" s="75">
        <v>36</v>
      </c>
      <c r="R332" s="75" t="s">
        <v>420</v>
      </c>
      <c r="S332" s="75" t="s">
        <v>37</v>
      </c>
    </row>
    <row r="333" spans="1:19" ht="13.5" customHeight="1">
      <c r="A333" s="75"/>
      <c r="B333" s="76"/>
      <c r="C333" s="76"/>
      <c r="D333" s="75"/>
      <c r="E333" s="76"/>
      <c r="F333" s="4" t="s">
        <v>78</v>
      </c>
      <c r="G333" s="77"/>
      <c r="H333" s="78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</row>
    <row r="334" spans="1:19" ht="13.5" customHeight="1">
      <c r="A334" s="75">
        <v>92345</v>
      </c>
      <c r="B334" s="76" t="s">
        <v>813</v>
      </c>
      <c r="C334" s="76" t="s">
        <v>814</v>
      </c>
      <c r="D334" s="75">
        <v>180</v>
      </c>
      <c r="E334" s="76" t="s">
        <v>41</v>
      </c>
      <c r="F334" s="5" t="s">
        <v>209</v>
      </c>
      <c r="G334" s="77">
        <v>1</v>
      </c>
      <c r="H334" s="78" t="s">
        <v>203</v>
      </c>
      <c r="I334" s="75">
        <v>99</v>
      </c>
      <c r="J334" s="75" t="s">
        <v>843</v>
      </c>
      <c r="K334" s="75" t="s">
        <v>60</v>
      </c>
      <c r="L334" s="75">
        <v>127</v>
      </c>
      <c r="M334" s="75" t="s">
        <v>844</v>
      </c>
      <c r="N334" s="75"/>
      <c r="O334" s="75">
        <v>197</v>
      </c>
      <c r="P334" s="75" t="s">
        <v>845</v>
      </c>
      <c r="Q334" s="75">
        <v>39</v>
      </c>
      <c r="R334" s="75" t="s">
        <v>420</v>
      </c>
      <c r="S334" s="75" t="s">
        <v>37</v>
      </c>
    </row>
    <row r="335" spans="1:19" ht="13.5" customHeight="1">
      <c r="A335" s="75"/>
      <c r="B335" s="76"/>
      <c r="C335" s="76"/>
      <c r="D335" s="75"/>
      <c r="E335" s="76"/>
      <c r="F335" s="4" t="s">
        <v>214</v>
      </c>
      <c r="G335" s="77"/>
      <c r="H335" s="78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</row>
    <row r="336" spans="1:19" ht="13.5" customHeight="1">
      <c r="A336" s="79">
        <v>92345</v>
      </c>
      <c r="B336" s="80" t="s">
        <v>813</v>
      </c>
      <c r="C336" s="80" t="s">
        <v>814</v>
      </c>
      <c r="D336" s="79" t="s">
        <v>283</v>
      </c>
      <c r="E336" s="80" t="s">
        <v>41</v>
      </c>
      <c r="F336" s="6" t="s">
        <v>156</v>
      </c>
      <c r="G336" s="82"/>
      <c r="H336" s="81" t="s">
        <v>284</v>
      </c>
      <c r="I336" s="79"/>
      <c r="J336" s="79" t="s">
        <v>846</v>
      </c>
      <c r="K336" s="79" t="s">
        <v>389</v>
      </c>
      <c r="L336" s="79"/>
      <c r="M336" s="79" t="s">
        <v>847</v>
      </c>
      <c r="N336" s="79" t="s">
        <v>807</v>
      </c>
      <c r="O336" s="79"/>
      <c r="P336" s="79" t="s">
        <v>812</v>
      </c>
      <c r="Q336" s="79"/>
      <c r="R336" s="79" t="s">
        <v>420</v>
      </c>
      <c r="S336" s="79" t="s">
        <v>37</v>
      </c>
    </row>
    <row r="337" spans="1:19" ht="13.5" customHeight="1">
      <c r="A337" s="79"/>
      <c r="B337" s="80"/>
      <c r="C337" s="80"/>
      <c r="D337" s="79"/>
      <c r="E337" s="80"/>
      <c r="F337" s="1" t="s">
        <v>290</v>
      </c>
      <c r="G337" s="82"/>
      <c r="H337" s="81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</row>
    <row r="338" spans="1:19" ht="13.5" customHeight="1">
      <c r="A338" s="75">
        <v>92346</v>
      </c>
      <c r="B338" s="76" t="s">
        <v>848</v>
      </c>
      <c r="C338" s="76" t="s">
        <v>849</v>
      </c>
      <c r="D338" s="75">
        <v>64</v>
      </c>
      <c r="E338" s="76" t="s">
        <v>484</v>
      </c>
      <c r="F338" s="5" t="s">
        <v>485</v>
      </c>
      <c r="G338" s="77"/>
      <c r="H338" s="78" t="s">
        <v>850</v>
      </c>
      <c r="I338" s="75"/>
      <c r="J338" s="75"/>
      <c r="K338" s="75"/>
      <c r="L338" s="75"/>
      <c r="M338" s="75"/>
      <c r="N338" s="75"/>
      <c r="O338" s="75">
        <v>64</v>
      </c>
      <c r="P338" s="75" t="s">
        <v>850</v>
      </c>
      <c r="Q338" s="75">
        <v>7</v>
      </c>
      <c r="R338" s="75" t="s">
        <v>88</v>
      </c>
      <c r="S338" s="75" t="s">
        <v>37</v>
      </c>
    </row>
    <row r="339" spans="1:19" ht="13.5" customHeight="1">
      <c r="A339" s="75"/>
      <c r="B339" s="76"/>
      <c r="C339" s="76"/>
      <c r="D339" s="75"/>
      <c r="E339" s="76"/>
      <c r="F339" s="4" t="s">
        <v>487</v>
      </c>
      <c r="G339" s="77"/>
      <c r="H339" s="78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</row>
    <row r="340" spans="1:19" ht="13.5" customHeight="1">
      <c r="A340" s="75">
        <v>92346</v>
      </c>
      <c r="B340" s="76" t="s">
        <v>848</v>
      </c>
      <c r="C340" s="76" t="s">
        <v>849</v>
      </c>
      <c r="D340" s="75">
        <v>226</v>
      </c>
      <c r="E340" s="76" t="s">
        <v>41</v>
      </c>
      <c r="F340" s="5" t="s">
        <v>117</v>
      </c>
      <c r="G340" s="77">
        <v>1</v>
      </c>
      <c r="H340" s="78" t="s">
        <v>851</v>
      </c>
      <c r="I340" s="75">
        <v>272</v>
      </c>
      <c r="J340" s="75" t="s">
        <v>852</v>
      </c>
      <c r="K340" s="75" t="s">
        <v>60</v>
      </c>
      <c r="L340" s="75">
        <v>178</v>
      </c>
      <c r="M340" s="75" t="s">
        <v>853</v>
      </c>
      <c r="N340" s="75"/>
      <c r="O340" s="75">
        <v>210</v>
      </c>
      <c r="P340" s="75" t="s">
        <v>854</v>
      </c>
      <c r="Q340" s="75">
        <v>28</v>
      </c>
      <c r="R340" s="75" t="s">
        <v>88</v>
      </c>
      <c r="S340" s="75" t="s">
        <v>37</v>
      </c>
    </row>
    <row r="341" spans="1:19" ht="13.5" customHeight="1">
      <c r="A341" s="75"/>
      <c r="B341" s="76"/>
      <c r="C341" s="76"/>
      <c r="D341" s="75"/>
      <c r="E341" s="76"/>
      <c r="F341" s="4" t="s">
        <v>122</v>
      </c>
      <c r="G341" s="77"/>
      <c r="H341" s="78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</row>
    <row r="342" spans="1:19" ht="13.5" customHeight="1">
      <c r="A342" s="75">
        <v>92346</v>
      </c>
      <c r="B342" s="76" t="s">
        <v>848</v>
      </c>
      <c r="C342" s="76" t="s">
        <v>849</v>
      </c>
      <c r="D342" s="75">
        <v>192</v>
      </c>
      <c r="E342" s="76" t="s">
        <v>41</v>
      </c>
      <c r="F342" s="5" t="s">
        <v>71</v>
      </c>
      <c r="G342" s="77">
        <v>1</v>
      </c>
      <c r="H342" s="78" t="s">
        <v>106</v>
      </c>
      <c r="I342" s="75">
        <v>236</v>
      </c>
      <c r="J342" s="75" t="s">
        <v>855</v>
      </c>
      <c r="K342" s="75" t="s">
        <v>856</v>
      </c>
      <c r="L342" s="75">
        <v>111</v>
      </c>
      <c r="M342" s="75" t="s">
        <v>857</v>
      </c>
      <c r="N342" s="75" t="s">
        <v>602</v>
      </c>
      <c r="O342" s="75">
        <v>208</v>
      </c>
      <c r="P342" s="75" t="s">
        <v>858</v>
      </c>
      <c r="Q342" s="75">
        <v>31</v>
      </c>
      <c r="R342" s="75" t="s">
        <v>88</v>
      </c>
      <c r="S342" s="75" t="s">
        <v>37</v>
      </c>
    </row>
    <row r="343" spans="1:19" ht="13.5" customHeight="1">
      <c r="A343" s="75"/>
      <c r="B343" s="76"/>
      <c r="C343" s="76"/>
      <c r="D343" s="75"/>
      <c r="E343" s="76"/>
      <c r="F343" s="4" t="s">
        <v>78</v>
      </c>
      <c r="G343" s="77"/>
      <c r="H343" s="78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</row>
    <row r="344" spans="1:19" ht="13.5" customHeight="1">
      <c r="A344" s="75">
        <v>50749</v>
      </c>
      <c r="B344" s="76" t="s">
        <v>859</v>
      </c>
      <c r="C344" s="76" t="s">
        <v>80</v>
      </c>
      <c r="D344" s="75">
        <v>177</v>
      </c>
      <c r="E344" s="76" t="s">
        <v>64</v>
      </c>
      <c r="F344" s="5" t="s">
        <v>102</v>
      </c>
      <c r="G344" s="77">
        <v>1</v>
      </c>
      <c r="H344" s="78" t="s">
        <v>860</v>
      </c>
      <c r="I344" s="75">
        <v>77</v>
      </c>
      <c r="J344" s="75" t="s">
        <v>861</v>
      </c>
      <c r="K344" s="75" t="s">
        <v>862</v>
      </c>
      <c r="L344" s="75">
        <v>182</v>
      </c>
      <c r="M344" s="75" t="s">
        <v>863</v>
      </c>
      <c r="N344" s="75" t="s">
        <v>657</v>
      </c>
      <c r="O344" s="75">
        <v>189</v>
      </c>
      <c r="P344" s="75" t="s">
        <v>864</v>
      </c>
      <c r="Q344" s="75">
        <v>20</v>
      </c>
      <c r="R344" s="75" t="s">
        <v>865</v>
      </c>
      <c r="S344" s="75" t="s">
        <v>37</v>
      </c>
    </row>
    <row r="345" spans="1:19" ht="13.5" customHeight="1">
      <c r="A345" s="75"/>
      <c r="B345" s="76"/>
      <c r="C345" s="76"/>
      <c r="D345" s="75"/>
      <c r="E345" s="76"/>
      <c r="F345" s="4" t="s">
        <v>109</v>
      </c>
      <c r="G345" s="77"/>
      <c r="H345" s="78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</row>
    <row r="346" spans="1:19" ht="13.5" customHeight="1">
      <c r="A346" s="75">
        <v>50749</v>
      </c>
      <c r="B346" s="76" t="s">
        <v>859</v>
      </c>
      <c r="C346" s="76" t="s">
        <v>80</v>
      </c>
      <c r="D346" s="75">
        <v>61</v>
      </c>
      <c r="E346" s="76" t="s">
        <v>41</v>
      </c>
      <c r="F346" s="5" t="s">
        <v>117</v>
      </c>
      <c r="G346" s="77">
        <v>1</v>
      </c>
      <c r="H346" s="78" t="s">
        <v>866</v>
      </c>
      <c r="I346" s="75">
        <v>38</v>
      </c>
      <c r="J346" s="75" t="s">
        <v>867</v>
      </c>
      <c r="K346" s="75" t="s">
        <v>60</v>
      </c>
      <c r="L346" s="75">
        <v>61</v>
      </c>
      <c r="M346" s="75" t="s">
        <v>868</v>
      </c>
      <c r="N346" s="75"/>
      <c r="O346" s="75">
        <v>63</v>
      </c>
      <c r="P346" s="75" t="s">
        <v>869</v>
      </c>
      <c r="Q346" s="75">
        <v>9</v>
      </c>
      <c r="R346" s="75" t="s">
        <v>865</v>
      </c>
      <c r="S346" s="75" t="s">
        <v>37</v>
      </c>
    </row>
    <row r="347" spans="1:19" ht="13.5" customHeight="1">
      <c r="A347" s="75"/>
      <c r="B347" s="76"/>
      <c r="C347" s="76"/>
      <c r="D347" s="75"/>
      <c r="E347" s="76"/>
      <c r="F347" s="4" t="s">
        <v>122</v>
      </c>
      <c r="G347" s="77"/>
      <c r="H347" s="78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</row>
    <row r="348" spans="1:19" ht="13.5" customHeight="1">
      <c r="A348" s="75">
        <v>50749</v>
      </c>
      <c r="B348" s="76" t="s">
        <v>859</v>
      </c>
      <c r="C348" s="76" t="s">
        <v>80</v>
      </c>
      <c r="D348" s="75">
        <v>27</v>
      </c>
      <c r="E348" s="76" t="s">
        <v>41</v>
      </c>
      <c r="F348" s="5" t="s">
        <v>71</v>
      </c>
      <c r="G348" s="77">
        <v>1</v>
      </c>
      <c r="H348" s="78" t="s">
        <v>870</v>
      </c>
      <c r="I348" s="75">
        <v>16</v>
      </c>
      <c r="J348" s="75" t="s">
        <v>871</v>
      </c>
      <c r="K348" s="75" t="s">
        <v>872</v>
      </c>
      <c r="L348" s="75">
        <v>41</v>
      </c>
      <c r="M348" s="75" t="s">
        <v>873</v>
      </c>
      <c r="N348" s="75" t="s">
        <v>418</v>
      </c>
      <c r="O348" s="75">
        <v>28</v>
      </c>
      <c r="P348" s="75" t="s">
        <v>874</v>
      </c>
      <c r="Q348" s="75">
        <v>2</v>
      </c>
      <c r="R348" s="75" t="s">
        <v>865</v>
      </c>
      <c r="S348" s="75" t="s">
        <v>37</v>
      </c>
    </row>
    <row r="349" spans="1:19" ht="13.5" customHeight="1">
      <c r="A349" s="75"/>
      <c r="B349" s="76"/>
      <c r="C349" s="76"/>
      <c r="D349" s="75"/>
      <c r="E349" s="76"/>
      <c r="F349" s="4" t="s">
        <v>78</v>
      </c>
      <c r="G349" s="77"/>
      <c r="H349" s="78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</row>
    <row r="350" spans="1:19" ht="13.5" customHeight="1">
      <c r="A350" s="75">
        <v>50749</v>
      </c>
      <c r="B350" s="76" t="s">
        <v>859</v>
      </c>
      <c r="C350" s="76" t="s">
        <v>80</v>
      </c>
      <c r="D350" s="75">
        <v>22</v>
      </c>
      <c r="E350" s="76" t="s">
        <v>41</v>
      </c>
      <c r="F350" s="5" t="s">
        <v>209</v>
      </c>
      <c r="G350" s="77">
        <v>1</v>
      </c>
      <c r="H350" s="78" t="s">
        <v>875</v>
      </c>
      <c r="I350" s="75">
        <v>16</v>
      </c>
      <c r="J350" s="75" t="s">
        <v>876</v>
      </c>
      <c r="K350" s="75" t="s">
        <v>60</v>
      </c>
      <c r="L350" s="75">
        <v>24</v>
      </c>
      <c r="M350" s="75" t="s">
        <v>877</v>
      </c>
      <c r="N350" s="75"/>
      <c r="O350" s="75">
        <v>25</v>
      </c>
      <c r="P350" s="75" t="s">
        <v>276</v>
      </c>
      <c r="Q350" s="75">
        <v>3</v>
      </c>
      <c r="R350" s="75" t="s">
        <v>865</v>
      </c>
      <c r="S350" s="75" t="s">
        <v>37</v>
      </c>
    </row>
    <row r="351" spans="1:19" ht="13.5" customHeight="1">
      <c r="A351" s="75"/>
      <c r="B351" s="76"/>
      <c r="C351" s="76"/>
      <c r="D351" s="75"/>
      <c r="E351" s="76"/>
      <c r="F351" s="4" t="s">
        <v>214</v>
      </c>
      <c r="G351" s="77"/>
      <c r="H351" s="78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</row>
    <row r="352" spans="1:19" ht="13.5" customHeight="1">
      <c r="A352" s="75">
        <v>50749</v>
      </c>
      <c r="B352" s="76" t="s">
        <v>859</v>
      </c>
      <c r="C352" s="76" t="s">
        <v>80</v>
      </c>
      <c r="D352" s="75">
        <v>33</v>
      </c>
      <c r="E352" s="76" t="s">
        <v>41</v>
      </c>
      <c r="F352" s="5" t="s">
        <v>227</v>
      </c>
      <c r="G352" s="77">
        <v>1</v>
      </c>
      <c r="H352" s="78" t="s">
        <v>878</v>
      </c>
      <c r="I352" s="75">
        <v>27</v>
      </c>
      <c r="J352" s="75" t="s">
        <v>879</v>
      </c>
      <c r="K352" s="75" t="s">
        <v>880</v>
      </c>
      <c r="L352" s="75">
        <v>33</v>
      </c>
      <c r="M352" s="75" t="s">
        <v>881</v>
      </c>
      <c r="N352" s="75" t="s">
        <v>107</v>
      </c>
      <c r="O352" s="75">
        <v>35</v>
      </c>
      <c r="P352" s="75" t="s">
        <v>882</v>
      </c>
      <c r="Q352" s="75">
        <v>6</v>
      </c>
      <c r="R352" s="75" t="s">
        <v>865</v>
      </c>
      <c r="S352" s="75" t="s">
        <v>37</v>
      </c>
    </row>
    <row r="353" spans="1:19" ht="13.5" customHeight="1">
      <c r="A353" s="75"/>
      <c r="B353" s="76"/>
      <c r="C353" s="76"/>
      <c r="D353" s="75"/>
      <c r="E353" s="76"/>
      <c r="F353" s="4" t="s">
        <v>594</v>
      </c>
      <c r="G353" s="77"/>
      <c r="H353" s="78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</row>
    <row r="354" spans="1:19" ht="13.5" customHeight="1">
      <c r="A354" s="75">
        <v>50749</v>
      </c>
      <c r="B354" s="76" t="s">
        <v>859</v>
      </c>
      <c r="C354" s="76" t="s">
        <v>80</v>
      </c>
      <c r="D354" s="75">
        <v>145</v>
      </c>
      <c r="E354" s="76" t="s">
        <v>41</v>
      </c>
      <c r="F354" s="5" t="s">
        <v>148</v>
      </c>
      <c r="G354" s="77">
        <v>1</v>
      </c>
      <c r="H354" s="78" t="s">
        <v>883</v>
      </c>
      <c r="I354" s="75">
        <v>119</v>
      </c>
      <c r="J354" s="75" t="s">
        <v>696</v>
      </c>
      <c r="K354" s="75" t="s">
        <v>841</v>
      </c>
      <c r="L354" s="75">
        <v>161</v>
      </c>
      <c r="M354" s="75" t="s">
        <v>884</v>
      </c>
      <c r="N354" s="75" t="s">
        <v>205</v>
      </c>
      <c r="O354" s="75">
        <v>157</v>
      </c>
      <c r="P354" s="75" t="s">
        <v>885</v>
      </c>
      <c r="Q354" s="75">
        <v>6</v>
      </c>
      <c r="R354" s="75" t="s">
        <v>865</v>
      </c>
      <c r="S354" s="75" t="s">
        <v>37</v>
      </c>
    </row>
    <row r="355" spans="1:19" ht="13.5" customHeight="1">
      <c r="A355" s="75"/>
      <c r="B355" s="76"/>
      <c r="C355" s="76"/>
      <c r="D355" s="75"/>
      <c r="E355" s="76"/>
      <c r="F355" s="4" t="s">
        <v>155</v>
      </c>
      <c r="G355" s="77"/>
      <c r="H355" s="78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</row>
    <row r="356" spans="1:19" ht="13.5" customHeight="1">
      <c r="A356" s="75">
        <v>50749</v>
      </c>
      <c r="B356" s="76" t="s">
        <v>859</v>
      </c>
      <c r="C356" s="76" t="s">
        <v>80</v>
      </c>
      <c r="D356" s="75"/>
      <c r="E356" s="76" t="s">
        <v>41</v>
      </c>
      <c r="F356" s="5" t="s">
        <v>156</v>
      </c>
      <c r="G356" s="77"/>
      <c r="H356" s="78" t="s">
        <v>886</v>
      </c>
      <c r="I356" s="75"/>
      <c r="J356" s="75" t="s">
        <v>887</v>
      </c>
      <c r="K356" s="75" t="s">
        <v>133</v>
      </c>
      <c r="L356" s="75"/>
      <c r="M356" s="75" t="s">
        <v>688</v>
      </c>
      <c r="N356" s="75" t="s">
        <v>805</v>
      </c>
      <c r="O356" s="75"/>
      <c r="P356" s="75" t="s">
        <v>689</v>
      </c>
      <c r="Q356" s="75"/>
      <c r="R356" s="75" t="s">
        <v>865</v>
      </c>
      <c r="S356" s="75" t="s">
        <v>37</v>
      </c>
    </row>
    <row r="357" spans="1:19" ht="13.5" customHeight="1">
      <c r="A357" s="75"/>
      <c r="B357" s="76"/>
      <c r="C357" s="76"/>
      <c r="D357" s="75"/>
      <c r="E357" s="76"/>
      <c r="F357" s="4" t="s">
        <v>162</v>
      </c>
      <c r="G357" s="77"/>
      <c r="H357" s="78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</row>
    <row r="358" spans="1:19" ht="13.5" customHeight="1">
      <c r="A358" s="75">
        <v>41695</v>
      </c>
      <c r="B358" s="76" t="s">
        <v>888</v>
      </c>
      <c r="C358" s="76" t="s">
        <v>889</v>
      </c>
      <c r="D358" s="75">
        <v>59</v>
      </c>
      <c r="E358" s="76" t="s">
        <v>484</v>
      </c>
      <c r="F358" s="5" t="s">
        <v>485</v>
      </c>
      <c r="G358" s="77"/>
      <c r="H358" s="78" t="s">
        <v>890</v>
      </c>
      <c r="I358" s="75"/>
      <c r="J358" s="75"/>
      <c r="K358" s="75"/>
      <c r="L358" s="75"/>
      <c r="M358" s="75"/>
      <c r="N358" s="75"/>
      <c r="O358" s="75">
        <v>59</v>
      </c>
      <c r="P358" s="75" t="s">
        <v>890</v>
      </c>
      <c r="Q358" s="75">
        <v>9</v>
      </c>
      <c r="R358" s="75" t="s">
        <v>49</v>
      </c>
      <c r="S358" s="75" t="s">
        <v>37</v>
      </c>
    </row>
    <row r="359" spans="1:19" ht="13.5" customHeight="1">
      <c r="A359" s="75"/>
      <c r="B359" s="76"/>
      <c r="C359" s="76"/>
      <c r="D359" s="75"/>
      <c r="E359" s="76"/>
      <c r="F359" s="4" t="s">
        <v>487</v>
      </c>
      <c r="G359" s="77"/>
      <c r="H359" s="78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</row>
    <row r="360" spans="1:19" ht="13.5" customHeight="1">
      <c r="A360" s="75">
        <v>92766</v>
      </c>
      <c r="B360" s="76" t="s">
        <v>891</v>
      </c>
      <c r="C360" s="76" t="s">
        <v>892</v>
      </c>
      <c r="D360" s="75">
        <v>35</v>
      </c>
      <c r="E360" s="76" t="s">
        <v>41</v>
      </c>
      <c r="F360" s="5" t="s">
        <v>507</v>
      </c>
      <c r="G360" s="77"/>
      <c r="H360" s="78" t="s">
        <v>893</v>
      </c>
      <c r="I360" s="75">
        <v>23</v>
      </c>
      <c r="J360" s="75" t="s">
        <v>894</v>
      </c>
      <c r="K360" s="75" t="s">
        <v>582</v>
      </c>
      <c r="L360" s="75">
        <v>38</v>
      </c>
      <c r="M360" s="75" t="s">
        <v>895</v>
      </c>
      <c r="N360" s="75" t="s">
        <v>418</v>
      </c>
      <c r="O360" s="75">
        <v>70</v>
      </c>
      <c r="P360" s="75" t="s">
        <v>896</v>
      </c>
      <c r="Q360" s="75">
        <v>3</v>
      </c>
      <c r="R360" s="75" t="s">
        <v>420</v>
      </c>
      <c r="S360" s="75" t="s">
        <v>37</v>
      </c>
    </row>
    <row r="361" spans="1:19" ht="13.5" customHeight="1">
      <c r="A361" s="75"/>
      <c r="B361" s="76"/>
      <c r="C361" s="76"/>
      <c r="D361" s="75"/>
      <c r="E361" s="76"/>
      <c r="F361" s="4" t="s">
        <v>513</v>
      </c>
      <c r="G361" s="77"/>
      <c r="H361" s="78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</row>
    <row r="362" spans="1:19" ht="13.5" customHeight="1">
      <c r="A362" s="75">
        <v>92766</v>
      </c>
      <c r="B362" s="76" t="s">
        <v>891</v>
      </c>
      <c r="C362" s="76" t="s">
        <v>892</v>
      </c>
      <c r="D362" s="75">
        <v>90</v>
      </c>
      <c r="E362" s="76" t="s">
        <v>41</v>
      </c>
      <c r="F362" s="5" t="s">
        <v>172</v>
      </c>
      <c r="G362" s="77">
        <v>1</v>
      </c>
      <c r="H362" s="78" t="s">
        <v>897</v>
      </c>
      <c r="I362" s="75">
        <v>20</v>
      </c>
      <c r="J362" s="75" t="s">
        <v>371</v>
      </c>
      <c r="K362" s="75" t="s">
        <v>60</v>
      </c>
      <c r="L362" s="75">
        <v>110</v>
      </c>
      <c r="M362" s="75" t="s">
        <v>898</v>
      </c>
      <c r="N362" s="75"/>
      <c r="O362" s="75">
        <v>157</v>
      </c>
      <c r="P362" s="75" t="s">
        <v>899</v>
      </c>
      <c r="Q362" s="75">
        <v>8</v>
      </c>
      <c r="R362" s="75" t="s">
        <v>420</v>
      </c>
      <c r="S362" s="75" t="s">
        <v>37</v>
      </c>
    </row>
    <row r="363" spans="1:19" ht="13.5" customHeight="1">
      <c r="A363" s="75"/>
      <c r="B363" s="76"/>
      <c r="C363" s="76"/>
      <c r="D363" s="75"/>
      <c r="E363" s="76"/>
      <c r="F363" s="4" t="s">
        <v>177</v>
      </c>
      <c r="G363" s="77"/>
      <c r="H363" s="78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</row>
    <row r="364" spans="1:19" ht="13.5" customHeight="1">
      <c r="A364" s="75">
        <v>92766</v>
      </c>
      <c r="B364" s="76" t="s">
        <v>891</v>
      </c>
      <c r="C364" s="76" t="s">
        <v>892</v>
      </c>
      <c r="D364" s="75">
        <v>198</v>
      </c>
      <c r="E364" s="76" t="s">
        <v>64</v>
      </c>
      <c r="F364" s="5" t="s">
        <v>81</v>
      </c>
      <c r="G364" s="77">
        <v>1</v>
      </c>
      <c r="H364" s="78" t="s">
        <v>900</v>
      </c>
      <c r="I364" s="75">
        <v>23</v>
      </c>
      <c r="J364" s="75" t="s">
        <v>901</v>
      </c>
      <c r="K364" s="75" t="s">
        <v>872</v>
      </c>
      <c r="L364" s="75">
        <v>212</v>
      </c>
      <c r="M364" s="75" t="s">
        <v>902</v>
      </c>
      <c r="N364" s="75" t="s">
        <v>602</v>
      </c>
      <c r="O364" s="75">
        <v>369</v>
      </c>
      <c r="P364" s="75" t="s">
        <v>903</v>
      </c>
      <c r="Q364" s="75">
        <v>40</v>
      </c>
      <c r="R364" s="75" t="s">
        <v>420</v>
      </c>
      <c r="S364" s="75" t="s">
        <v>37</v>
      </c>
    </row>
    <row r="365" spans="1:19" ht="13.5" customHeight="1">
      <c r="A365" s="75"/>
      <c r="B365" s="76"/>
      <c r="C365" s="76"/>
      <c r="D365" s="75"/>
      <c r="E365" s="76"/>
      <c r="F365" s="4" t="s">
        <v>89</v>
      </c>
      <c r="G365" s="77"/>
      <c r="H365" s="78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</row>
    <row r="366" spans="1:19" ht="13.5" customHeight="1">
      <c r="A366" s="75">
        <v>92766</v>
      </c>
      <c r="B366" s="76" t="s">
        <v>891</v>
      </c>
      <c r="C366" s="76" t="s">
        <v>892</v>
      </c>
      <c r="D366" s="75">
        <v>140</v>
      </c>
      <c r="E366" s="76" t="s">
        <v>41</v>
      </c>
      <c r="F366" s="5" t="s">
        <v>728</v>
      </c>
      <c r="G366" s="77">
        <v>1</v>
      </c>
      <c r="H366" s="78" t="s">
        <v>904</v>
      </c>
      <c r="I366" s="75">
        <v>46</v>
      </c>
      <c r="J366" s="75" t="s">
        <v>905</v>
      </c>
      <c r="K366" s="75"/>
      <c r="L366" s="75">
        <v>159</v>
      </c>
      <c r="M366" s="75" t="s">
        <v>906</v>
      </c>
      <c r="N366" s="75"/>
      <c r="O366" s="75">
        <v>223</v>
      </c>
      <c r="P366" s="75" t="s">
        <v>907</v>
      </c>
      <c r="Q366" s="75">
        <v>16</v>
      </c>
      <c r="R366" s="75" t="s">
        <v>420</v>
      </c>
      <c r="S366" s="75" t="s">
        <v>37</v>
      </c>
    </row>
    <row r="367" spans="1:19" ht="13.5" customHeight="1">
      <c r="A367" s="75"/>
      <c r="B367" s="76"/>
      <c r="C367" s="76"/>
      <c r="D367" s="75"/>
      <c r="E367" s="76"/>
      <c r="F367" s="4" t="s">
        <v>733</v>
      </c>
      <c r="G367" s="77"/>
      <c r="H367" s="78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</row>
    <row r="368" spans="1:19" ht="13.5" customHeight="1">
      <c r="A368" s="79">
        <v>92766</v>
      </c>
      <c r="B368" s="80" t="s">
        <v>891</v>
      </c>
      <c r="C368" s="80" t="s">
        <v>892</v>
      </c>
      <c r="D368" s="79" t="s">
        <v>165</v>
      </c>
      <c r="E368" s="80" t="s">
        <v>64</v>
      </c>
      <c r="F368" s="6" t="s">
        <v>102</v>
      </c>
      <c r="G368" s="82">
        <v>1</v>
      </c>
      <c r="H368" s="81"/>
      <c r="I368" s="79"/>
      <c r="J368" s="79" t="s">
        <v>908</v>
      </c>
      <c r="K368" s="79" t="s">
        <v>510</v>
      </c>
      <c r="L368" s="79"/>
      <c r="M368" s="79" t="s">
        <v>778</v>
      </c>
      <c r="N368" s="79" t="s">
        <v>909</v>
      </c>
      <c r="O368" s="79"/>
      <c r="P368" s="79"/>
      <c r="Q368" s="79"/>
      <c r="R368" s="79" t="s">
        <v>420</v>
      </c>
      <c r="S368" s="79" t="s">
        <v>37</v>
      </c>
    </row>
    <row r="369" spans="1:19" ht="13.5" customHeight="1">
      <c r="A369" s="79"/>
      <c r="B369" s="80"/>
      <c r="C369" s="80"/>
      <c r="D369" s="79"/>
      <c r="E369" s="80"/>
      <c r="F369" s="1" t="s">
        <v>910</v>
      </c>
      <c r="G369" s="82"/>
      <c r="H369" s="81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</row>
    <row r="370" spans="1:19" ht="13.5" customHeight="1">
      <c r="A370" s="75">
        <v>92766</v>
      </c>
      <c r="B370" s="76" t="s">
        <v>891</v>
      </c>
      <c r="C370" s="76" t="s">
        <v>892</v>
      </c>
      <c r="D370" s="75">
        <v>66</v>
      </c>
      <c r="E370" s="76" t="s">
        <v>41</v>
      </c>
      <c r="F370" s="5" t="s">
        <v>117</v>
      </c>
      <c r="G370" s="77">
        <v>1</v>
      </c>
      <c r="H370" s="78" t="s">
        <v>911</v>
      </c>
      <c r="I370" s="75">
        <v>20</v>
      </c>
      <c r="J370" s="75" t="s">
        <v>912</v>
      </c>
      <c r="K370" s="75" t="s">
        <v>60</v>
      </c>
      <c r="L370" s="75">
        <v>61</v>
      </c>
      <c r="M370" s="75" t="s">
        <v>913</v>
      </c>
      <c r="N370" s="75"/>
      <c r="O370" s="75">
        <v>141</v>
      </c>
      <c r="P370" s="75" t="s">
        <v>914</v>
      </c>
      <c r="Q370" s="75">
        <v>5</v>
      </c>
      <c r="R370" s="75" t="s">
        <v>420</v>
      </c>
      <c r="S370" s="75" t="s">
        <v>37</v>
      </c>
    </row>
    <row r="371" spans="1:19" ht="13.5" customHeight="1">
      <c r="A371" s="75"/>
      <c r="B371" s="76"/>
      <c r="C371" s="76"/>
      <c r="D371" s="75"/>
      <c r="E371" s="76"/>
      <c r="F371" s="4" t="s">
        <v>122</v>
      </c>
      <c r="G371" s="77"/>
      <c r="H371" s="78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</row>
    <row r="372" spans="1:19" ht="13.5" customHeight="1">
      <c r="A372" s="75">
        <v>92766</v>
      </c>
      <c r="B372" s="76" t="s">
        <v>891</v>
      </c>
      <c r="C372" s="76" t="s">
        <v>892</v>
      </c>
      <c r="D372" s="75">
        <v>155</v>
      </c>
      <c r="E372" s="76" t="s">
        <v>64</v>
      </c>
      <c r="F372" s="5" t="s">
        <v>65</v>
      </c>
      <c r="G372" s="77">
        <v>1</v>
      </c>
      <c r="H372" s="78" t="s">
        <v>915</v>
      </c>
      <c r="I372" s="75">
        <v>18</v>
      </c>
      <c r="J372" s="75" t="s">
        <v>916</v>
      </c>
      <c r="K372" s="75" t="s">
        <v>60</v>
      </c>
      <c r="L372" s="75">
        <v>191</v>
      </c>
      <c r="M372" s="75" t="s">
        <v>917</v>
      </c>
      <c r="N372" s="75"/>
      <c r="O372" s="75">
        <v>263</v>
      </c>
      <c r="P372" s="75" t="s">
        <v>918</v>
      </c>
      <c r="Q372" s="75">
        <v>29</v>
      </c>
      <c r="R372" s="75" t="s">
        <v>420</v>
      </c>
      <c r="S372" s="75" t="s">
        <v>37</v>
      </c>
    </row>
    <row r="373" spans="1:19" ht="13.5" customHeight="1">
      <c r="A373" s="75"/>
      <c r="B373" s="76"/>
      <c r="C373" s="76"/>
      <c r="D373" s="75"/>
      <c r="E373" s="76"/>
      <c r="F373" s="4" t="s">
        <v>70</v>
      </c>
      <c r="G373" s="77"/>
      <c r="H373" s="78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</row>
    <row r="374" spans="1:19" ht="13.5" customHeight="1">
      <c r="A374" s="75">
        <v>92766</v>
      </c>
      <c r="B374" s="76" t="s">
        <v>891</v>
      </c>
      <c r="C374" s="76" t="s">
        <v>892</v>
      </c>
      <c r="D374" s="75">
        <v>52</v>
      </c>
      <c r="E374" s="76" t="s">
        <v>41</v>
      </c>
      <c r="F374" s="5" t="s">
        <v>71</v>
      </c>
      <c r="G374" s="77">
        <v>1</v>
      </c>
      <c r="H374" s="78" t="s">
        <v>919</v>
      </c>
      <c r="I374" s="75">
        <v>14</v>
      </c>
      <c r="J374" s="75" t="s">
        <v>920</v>
      </c>
      <c r="K374" s="75" t="s">
        <v>588</v>
      </c>
      <c r="L374" s="75">
        <v>40</v>
      </c>
      <c r="M374" s="75" t="s">
        <v>921</v>
      </c>
      <c r="N374" s="75" t="s">
        <v>922</v>
      </c>
      <c r="O374" s="75">
        <v>136</v>
      </c>
      <c r="P374" s="75" t="s">
        <v>923</v>
      </c>
      <c r="Q374" s="75">
        <v>5</v>
      </c>
      <c r="R374" s="75" t="s">
        <v>420</v>
      </c>
      <c r="S374" s="75" t="s">
        <v>37</v>
      </c>
    </row>
    <row r="375" spans="1:19" ht="13.5" customHeight="1">
      <c r="A375" s="75"/>
      <c r="B375" s="76"/>
      <c r="C375" s="76"/>
      <c r="D375" s="75"/>
      <c r="E375" s="76"/>
      <c r="F375" s="4" t="s">
        <v>78</v>
      </c>
      <c r="G375" s="77"/>
      <c r="H375" s="78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</row>
    <row r="376" spans="1:19" ht="13.5" customHeight="1">
      <c r="A376" s="75">
        <v>92766</v>
      </c>
      <c r="B376" s="76" t="s">
        <v>891</v>
      </c>
      <c r="C376" s="76" t="s">
        <v>892</v>
      </c>
      <c r="D376" s="75">
        <v>42</v>
      </c>
      <c r="E376" s="76" t="s">
        <v>41</v>
      </c>
      <c r="F376" s="5" t="s">
        <v>557</v>
      </c>
      <c r="G376" s="77">
        <v>1</v>
      </c>
      <c r="H376" s="78" t="s">
        <v>924</v>
      </c>
      <c r="I376" s="75">
        <v>17</v>
      </c>
      <c r="J376" s="75" t="s">
        <v>925</v>
      </c>
      <c r="K376" s="75" t="s">
        <v>60</v>
      </c>
      <c r="L376" s="75">
        <v>67</v>
      </c>
      <c r="M376" s="75" t="s">
        <v>707</v>
      </c>
      <c r="N376" s="75"/>
      <c r="O376" s="75">
        <v>74</v>
      </c>
      <c r="P376" s="75" t="s">
        <v>761</v>
      </c>
      <c r="Q376" s="75">
        <v>4</v>
      </c>
      <c r="R376" s="75" t="s">
        <v>420</v>
      </c>
      <c r="S376" s="75" t="s">
        <v>37</v>
      </c>
    </row>
    <row r="377" spans="1:19" ht="13.5" customHeight="1">
      <c r="A377" s="75"/>
      <c r="B377" s="76"/>
      <c r="C377" s="76"/>
      <c r="D377" s="75"/>
      <c r="E377" s="76"/>
      <c r="F377" s="4" t="s">
        <v>562</v>
      </c>
      <c r="G377" s="77"/>
      <c r="H377" s="78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</row>
    <row r="378" spans="1:19" ht="13.5" customHeight="1">
      <c r="A378" s="75">
        <v>92766</v>
      </c>
      <c r="B378" s="76" t="s">
        <v>891</v>
      </c>
      <c r="C378" s="76" t="s">
        <v>892</v>
      </c>
      <c r="D378" s="75">
        <v>322</v>
      </c>
      <c r="E378" s="76" t="s">
        <v>41</v>
      </c>
      <c r="F378" s="5" t="s">
        <v>148</v>
      </c>
      <c r="G378" s="77">
        <v>1</v>
      </c>
      <c r="H378" s="78" t="s">
        <v>926</v>
      </c>
      <c r="I378" s="75">
        <v>167</v>
      </c>
      <c r="J378" s="75" t="s">
        <v>927</v>
      </c>
      <c r="K378" s="75" t="s">
        <v>928</v>
      </c>
      <c r="L378" s="75">
        <v>433</v>
      </c>
      <c r="M378" s="75" t="s">
        <v>929</v>
      </c>
      <c r="N378" s="75" t="s">
        <v>95</v>
      </c>
      <c r="O378" s="75">
        <v>504</v>
      </c>
      <c r="P378" s="75" t="s">
        <v>802</v>
      </c>
      <c r="Q378" s="75">
        <v>25</v>
      </c>
      <c r="R378" s="75" t="s">
        <v>420</v>
      </c>
      <c r="S378" s="75" t="s">
        <v>37</v>
      </c>
    </row>
    <row r="379" spans="1:19" ht="13.5" customHeight="1">
      <c r="A379" s="75"/>
      <c r="B379" s="76"/>
      <c r="C379" s="76"/>
      <c r="D379" s="75"/>
      <c r="E379" s="76"/>
      <c r="F379" s="4" t="s">
        <v>155</v>
      </c>
      <c r="G379" s="77"/>
      <c r="H379" s="78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</row>
    <row r="380" spans="1:19" ht="13.5" customHeight="1">
      <c r="A380" s="75">
        <v>92766</v>
      </c>
      <c r="B380" s="76" t="s">
        <v>891</v>
      </c>
      <c r="C380" s="76" t="s">
        <v>892</v>
      </c>
      <c r="D380" s="75"/>
      <c r="E380" s="76" t="s">
        <v>41</v>
      </c>
      <c r="F380" s="5" t="s">
        <v>156</v>
      </c>
      <c r="G380" s="77"/>
      <c r="H380" s="78" t="s">
        <v>654</v>
      </c>
      <c r="I380" s="75"/>
      <c r="J380" s="75" t="s">
        <v>452</v>
      </c>
      <c r="K380" s="75" t="s">
        <v>188</v>
      </c>
      <c r="L380" s="75"/>
      <c r="M380" s="75" t="s">
        <v>930</v>
      </c>
      <c r="N380" s="75" t="s">
        <v>931</v>
      </c>
      <c r="O380" s="75"/>
      <c r="P380" s="75" t="s">
        <v>658</v>
      </c>
      <c r="Q380" s="75"/>
      <c r="R380" s="75" t="s">
        <v>420</v>
      </c>
      <c r="S380" s="75" t="s">
        <v>37</v>
      </c>
    </row>
    <row r="381" spans="1:19" ht="13.5" customHeight="1">
      <c r="A381" s="75"/>
      <c r="B381" s="76"/>
      <c r="C381" s="76"/>
      <c r="D381" s="75"/>
      <c r="E381" s="76"/>
      <c r="F381" s="4" t="s">
        <v>162</v>
      </c>
      <c r="G381" s="77"/>
      <c r="H381" s="78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</row>
    <row r="382" spans="1:19" ht="13.5" customHeight="1">
      <c r="A382" s="75">
        <v>11637</v>
      </c>
      <c r="B382" s="76" t="s">
        <v>932</v>
      </c>
      <c r="C382" s="76" t="s">
        <v>436</v>
      </c>
      <c r="D382" s="75">
        <v>31</v>
      </c>
      <c r="E382" s="76" t="s">
        <v>310</v>
      </c>
      <c r="F382" s="5" t="s">
        <v>311</v>
      </c>
      <c r="G382" s="77">
        <v>1</v>
      </c>
      <c r="H382" s="78" t="s">
        <v>933</v>
      </c>
      <c r="I382" s="75">
        <v>28</v>
      </c>
      <c r="J382" s="75" t="s">
        <v>474</v>
      </c>
      <c r="K382" s="75"/>
      <c r="L382" s="75">
        <v>59</v>
      </c>
      <c r="M382" s="75" t="s">
        <v>934</v>
      </c>
      <c r="N382" s="75"/>
      <c r="O382" s="75">
        <v>17</v>
      </c>
      <c r="P382" s="75" t="s">
        <v>935</v>
      </c>
      <c r="Q382" s="75">
        <v>5</v>
      </c>
      <c r="R382" s="75" t="s">
        <v>168</v>
      </c>
      <c r="S382" s="75" t="s">
        <v>37</v>
      </c>
    </row>
    <row r="383" spans="1:19" ht="13.5" customHeight="1">
      <c r="A383" s="75"/>
      <c r="B383" s="76"/>
      <c r="C383" s="76"/>
      <c r="D383" s="75"/>
      <c r="E383" s="76"/>
      <c r="F383" s="4" t="s">
        <v>316</v>
      </c>
      <c r="G383" s="77"/>
      <c r="H383" s="78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</row>
    <row r="384" spans="1:19" ht="13.5" customHeight="1">
      <c r="A384" s="75">
        <v>11637</v>
      </c>
      <c r="B384" s="76" t="s">
        <v>932</v>
      </c>
      <c r="C384" s="76" t="s">
        <v>436</v>
      </c>
      <c r="D384" s="75">
        <v>59</v>
      </c>
      <c r="E384" s="76" t="s">
        <v>317</v>
      </c>
      <c r="F384" s="5" t="s">
        <v>318</v>
      </c>
      <c r="G384" s="77"/>
      <c r="H384" s="78" t="s">
        <v>936</v>
      </c>
      <c r="I384" s="75">
        <v>46</v>
      </c>
      <c r="J384" s="75" t="s">
        <v>937</v>
      </c>
      <c r="K384" s="75" t="s">
        <v>60</v>
      </c>
      <c r="L384" s="75">
        <v>147</v>
      </c>
      <c r="M384" s="75" t="s">
        <v>938</v>
      </c>
      <c r="N384" s="75"/>
      <c r="O384" s="75">
        <v>25</v>
      </c>
      <c r="P384" s="75" t="s">
        <v>939</v>
      </c>
      <c r="Q384" s="75">
        <v>15</v>
      </c>
      <c r="R384" s="75" t="s">
        <v>168</v>
      </c>
      <c r="S384" s="75" t="s">
        <v>37</v>
      </c>
    </row>
    <row r="385" spans="1:19" ht="13.5" customHeight="1">
      <c r="A385" s="75"/>
      <c r="B385" s="76"/>
      <c r="C385" s="76"/>
      <c r="D385" s="75"/>
      <c r="E385" s="76"/>
      <c r="F385" s="4" t="s">
        <v>323</v>
      </c>
      <c r="G385" s="77"/>
      <c r="H385" s="78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</row>
    <row r="386" spans="1:19" ht="13.5" customHeight="1">
      <c r="A386" s="75">
        <v>11637</v>
      </c>
      <c r="B386" s="76" t="s">
        <v>932</v>
      </c>
      <c r="C386" s="76" t="s">
        <v>436</v>
      </c>
      <c r="D386" s="75">
        <v>58</v>
      </c>
      <c r="E386" s="76" t="s">
        <v>317</v>
      </c>
      <c r="F386" s="5" t="s">
        <v>324</v>
      </c>
      <c r="G386" s="77">
        <v>1</v>
      </c>
      <c r="H386" s="78" t="s">
        <v>936</v>
      </c>
      <c r="I386" s="75">
        <v>45</v>
      </c>
      <c r="J386" s="75" t="s">
        <v>937</v>
      </c>
      <c r="K386" s="75" t="s">
        <v>60</v>
      </c>
      <c r="L386" s="75">
        <v>146</v>
      </c>
      <c r="M386" s="75" t="s">
        <v>938</v>
      </c>
      <c r="N386" s="75"/>
      <c r="O386" s="75">
        <v>25</v>
      </c>
      <c r="P386" s="75" t="s">
        <v>939</v>
      </c>
      <c r="Q386" s="75">
        <v>15</v>
      </c>
      <c r="R386" s="75" t="s">
        <v>168</v>
      </c>
      <c r="S386" s="75" t="s">
        <v>37</v>
      </c>
    </row>
    <row r="387" spans="1:19" ht="13.5" customHeight="1">
      <c r="A387" s="75"/>
      <c r="B387" s="76"/>
      <c r="C387" s="76"/>
      <c r="D387" s="75"/>
      <c r="E387" s="76"/>
      <c r="F387" s="4" t="s">
        <v>323</v>
      </c>
      <c r="G387" s="77"/>
      <c r="H387" s="78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</row>
    <row r="388" spans="1:19" ht="13.5" customHeight="1">
      <c r="A388" s="75">
        <v>11637</v>
      </c>
      <c r="B388" s="76" t="s">
        <v>932</v>
      </c>
      <c r="C388" s="76" t="s">
        <v>436</v>
      </c>
      <c r="D388" s="75">
        <v>20</v>
      </c>
      <c r="E388" s="76" t="s">
        <v>41</v>
      </c>
      <c r="F388" s="5" t="s">
        <v>172</v>
      </c>
      <c r="G388" s="77">
        <v>1</v>
      </c>
      <c r="H388" s="78" t="s">
        <v>940</v>
      </c>
      <c r="I388" s="75">
        <v>39</v>
      </c>
      <c r="J388" s="75" t="s">
        <v>398</v>
      </c>
      <c r="K388" s="75" t="s">
        <v>60</v>
      </c>
      <c r="L388" s="75">
        <v>35</v>
      </c>
      <c r="M388" s="75" t="s">
        <v>941</v>
      </c>
      <c r="N388" s="75"/>
      <c r="O388" s="75">
        <v>13</v>
      </c>
      <c r="P388" s="75" t="s">
        <v>942</v>
      </c>
      <c r="Q388" s="75">
        <v>4</v>
      </c>
      <c r="R388" s="75" t="s">
        <v>168</v>
      </c>
      <c r="S388" s="75" t="s">
        <v>37</v>
      </c>
    </row>
    <row r="389" spans="1:19" ht="13.5" customHeight="1">
      <c r="A389" s="75"/>
      <c r="B389" s="76"/>
      <c r="C389" s="76"/>
      <c r="D389" s="75"/>
      <c r="E389" s="76"/>
      <c r="F389" s="4" t="s">
        <v>177</v>
      </c>
      <c r="G389" s="77"/>
      <c r="H389" s="78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</row>
    <row r="390" spans="1:19" ht="13.5" customHeight="1">
      <c r="A390" s="75">
        <v>11637</v>
      </c>
      <c r="B390" s="76" t="s">
        <v>932</v>
      </c>
      <c r="C390" s="76" t="s">
        <v>436</v>
      </c>
      <c r="D390" s="75">
        <v>38</v>
      </c>
      <c r="E390" s="76" t="s">
        <v>184</v>
      </c>
      <c r="F390" s="5" t="s">
        <v>90</v>
      </c>
      <c r="G390" s="77">
        <v>1</v>
      </c>
      <c r="H390" s="78" t="s">
        <v>943</v>
      </c>
      <c r="I390" s="75">
        <v>96</v>
      </c>
      <c r="J390" s="75" t="s">
        <v>944</v>
      </c>
      <c r="K390" s="75" t="s">
        <v>945</v>
      </c>
      <c r="L390" s="75">
        <v>71</v>
      </c>
      <c r="M390" s="75" t="s">
        <v>946</v>
      </c>
      <c r="N390" s="75" t="s">
        <v>947</v>
      </c>
      <c r="O390" s="75">
        <v>17</v>
      </c>
      <c r="P390" s="75" t="s">
        <v>948</v>
      </c>
      <c r="Q390" s="75">
        <v>6</v>
      </c>
      <c r="R390" s="75" t="s">
        <v>168</v>
      </c>
      <c r="S390" s="75" t="s">
        <v>37</v>
      </c>
    </row>
    <row r="391" spans="1:19" ht="13.5" customHeight="1">
      <c r="A391" s="75"/>
      <c r="B391" s="76"/>
      <c r="C391" s="76"/>
      <c r="D391" s="75"/>
      <c r="E391" s="76"/>
      <c r="F391" s="4" t="s">
        <v>190</v>
      </c>
      <c r="G391" s="77"/>
      <c r="H391" s="78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</row>
    <row r="392" spans="1:19" ht="13.5" customHeight="1">
      <c r="A392" s="75">
        <v>11637</v>
      </c>
      <c r="B392" s="76" t="s">
        <v>932</v>
      </c>
      <c r="C392" s="76" t="s">
        <v>436</v>
      </c>
      <c r="D392" s="75">
        <v>38</v>
      </c>
      <c r="E392" s="76" t="s">
        <v>184</v>
      </c>
      <c r="F392" s="5" t="s">
        <v>191</v>
      </c>
      <c r="G392" s="77"/>
      <c r="H392" s="78" t="s">
        <v>943</v>
      </c>
      <c r="I392" s="75">
        <v>97</v>
      </c>
      <c r="J392" s="75" t="s">
        <v>944</v>
      </c>
      <c r="K392" s="75" t="s">
        <v>945</v>
      </c>
      <c r="L392" s="75">
        <v>71</v>
      </c>
      <c r="M392" s="75" t="s">
        <v>946</v>
      </c>
      <c r="N392" s="75" t="s">
        <v>947</v>
      </c>
      <c r="O392" s="75">
        <v>17</v>
      </c>
      <c r="P392" s="75" t="s">
        <v>948</v>
      </c>
      <c r="Q392" s="75">
        <v>6</v>
      </c>
      <c r="R392" s="75" t="s">
        <v>168</v>
      </c>
      <c r="S392" s="75" t="s">
        <v>37</v>
      </c>
    </row>
    <row r="393" spans="1:19" ht="13.5" customHeight="1">
      <c r="A393" s="75"/>
      <c r="B393" s="76"/>
      <c r="C393" s="76"/>
      <c r="D393" s="75"/>
      <c r="E393" s="76"/>
      <c r="F393" s="4" t="s">
        <v>190</v>
      </c>
      <c r="G393" s="77"/>
      <c r="H393" s="78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</row>
    <row r="394" spans="1:19" ht="13.5" customHeight="1">
      <c r="A394" s="75">
        <v>11637</v>
      </c>
      <c r="B394" s="76" t="s">
        <v>932</v>
      </c>
      <c r="C394" s="76" t="s">
        <v>436</v>
      </c>
      <c r="D394" s="75">
        <v>38</v>
      </c>
      <c r="E394" s="76" t="s">
        <v>184</v>
      </c>
      <c r="F394" s="5" t="s">
        <v>90</v>
      </c>
      <c r="G394" s="77"/>
      <c r="H394" s="78" t="s">
        <v>943</v>
      </c>
      <c r="I394" s="75">
        <v>97</v>
      </c>
      <c r="J394" s="75" t="s">
        <v>944</v>
      </c>
      <c r="K394" s="75" t="s">
        <v>945</v>
      </c>
      <c r="L394" s="75">
        <v>71</v>
      </c>
      <c r="M394" s="75" t="s">
        <v>946</v>
      </c>
      <c r="N394" s="75" t="s">
        <v>947</v>
      </c>
      <c r="O394" s="75">
        <v>17</v>
      </c>
      <c r="P394" s="75" t="s">
        <v>948</v>
      </c>
      <c r="Q394" s="75">
        <v>6</v>
      </c>
      <c r="R394" s="75" t="s">
        <v>168</v>
      </c>
      <c r="S394" s="75" t="s">
        <v>37</v>
      </c>
    </row>
    <row r="395" spans="1:19" ht="13.5" customHeight="1">
      <c r="A395" s="75"/>
      <c r="B395" s="76"/>
      <c r="C395" s="76"/>
      <c r="D395" s="75"/>
      <c r="E395" s="76"/>
      <c r="F395" s="4" t="s">
        <v>190</v>
      </c>
      <c r="G395" s="77"/>
      <c r="H395" s="78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</row>
    <row r="396" spans="1:19" ht="13.5" customHeight="1">
      <c r="A396" s="75">
        <v>11637</v>
      </c>
      <c r="B396" s="76" t="s">
        <v>932</v>
      </c>
      <c r="C396" s="76" t="s">
        <v>436</v>
      </c>
      <c r="D396" s="75">
        <v>11</v>
      </c>
      <c r="E396" s="76" t="s">
        <v>98</v>
      </c>
      <c r="F396" s="5" t="s">
        <v>99</v>
      </c>
      <c r="G396" s="77"/>
      <c r="H396" s="78" t="s">
        <v>949</v>
      </c>
      <c r="I396" s="75"/>
      <c r="J396" s="75"/>
      <c r="K396" s="75"/>
      <c r="L396" s="75"/>
      <c r="M396" s="75"/>
      <c r="N396" s="75"/>
      <c r="O396" s="75">
        <v>11</v>
      </c>
      <c r="P396" s="75" t="s">
        <v>949</v>
      </c>
      <c r="Q396" s="75">
        <v>2</v>
      </c>
      <c r="R396" s="75" t="s">
        <v>168</v>
      </c>
      <c r="S396" s="75" t="s">
        <v>37</v>
      </c>
    </row>
    <row r="397" spans="1:19" ht="13.5" customHeight="1">
      <c r="A397" s="75"/>
      <c r="B397" s="76"/>
      <c r="C397" s="76"/>
      <c r="D397" s="75"/>
      <c r="E397" s="76"/>
      <c r="F397" s="4" t="s">
        <v>101</v>
      </c>
      <c r="G397" s="77"/>
      <c r="H397" s="78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</row>
    <row r="398" spans="1:19" ht="13.5" customHeight="1">
      <c r="A398" s="75">
        <v>11637</v>
      </c>
      <c r="B398" s="76" t="s">
        <v>932</v>
      </c>
      <c r="C398" s="76" t="s">
        <v>436</v>
      </c>
      <c r="D398" s="75">
        <v>78</v>
      </c>
      <c r="E398" s="76" t="s">
        <v>64</v>
      </c>
      <c r="F398" s="5" t="s">
        <v>102</v>
      </c>
      <c r="G398" s="77">
        <v>1</v>
      </c>
      <c r="H398" s="78" t="s">
        <v>950</v>
      </c>
      <c r="I398" s="75">
        <v>338</v>
      </c>
      <c r="J398" s="75" t="s">
        <v>951</v>
      </c>
      <c r="K398" s="75" t="s">
        <v>952</v>
      </c>
      <c r="L398" s="75">
        <v>69</v>
      </c>
      <c r="M398" s="75" t="s">
        <v>953</v>
      </c>
      <c r="N398" s="75" t="s">
        <v>954</v>
      </c>
      <c r="O398" s="75">
        <v>65</v>
      </c>
      <c r="P398" s="75" t="s">
        <v>955</v>
      </c>
      <c r="Q398" s="75">
        <v>10</v>
      </c>
      <c r="R398" s="75" t="s">
        <v>168</v>
      </c>
      <c r="S398" s="75" t="s">
        <v>37</v>
      </c>
    </row>
    <row r="399" spans="1:19" ht="13.5" customHeight="1">
      <c r="A399" s="75"/>
      <c r="B399" s="76"/>
      <c r="C399" s="76"/>
      <c r="D399" s="75"/>
      <c r="E399" s="76"/>
      <c r="F399" s="4" t="s">
        <v>109</v>
      </c>
      <c r="G399" s="77"/>
      <c r="H399" s="78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</row>
    <row r="400" spans="1:19" ht="13.5" customHeight="1">
      <c r="A400" s="75">
        <v>11637</v>
      </c>
      <c r="B400" s="76" t="s">
        <v>932</v>
      </c>
      <c r="C400" s="76" t="s">
        <v>436</v>
      </c>
      <c r="D400" s="75">
        <v>51</v>
      </c>
      <c r="E400" s="76" t="s">
        <v>98</v>
      </c>
      <c r="F400" s="5" t="s">
        <v>341</v>
      </c>
      <c r="G400" s="77"/>
      <c r="H400" s="78" t="s">
        <v>956</v>
      </c>
      <c r="I400" s="75">
        <v>24</v>
      </c>
      <c r="J400" s="75" t="s">
        <v>957</v>
      </c>
      <c r="K400" s="75" t="s">
        <v>60</v>
      </c>
      <c r="L400" s="75">
        <v>86</v>
      </c>
      <c r="M400" s="75" t="s">
        <v>958</v>
      </c>
      <c r="N400" s="75"/>
      <c r="O400" s="75">
        <v>9</v>
      </c>
      <c r="P400" s="75" t="s">
        <v>959</v>
      </c>
      <c r="Q400" s="75">
        <v>8</v>
      </c>
      <c r="R400" s="75" t="s">
        <v>168</v>
      </c>
      <c r="S400" s="75" t="s">
        <v>37</v>
      </c>
    </row>
    <row r="401" spans="1:19" ht="13.5" customHeight="1">
      <c r="A401" s="75"/>
      <c r="B401" s="76"/>
      <c r="C401" s="76"/>
      <c r="D401" s="75"/>
      <c r="E401" s="76"/>
      <c r="F401" s="4" t="s">
        <v>960</v>
      </c>
      <c r="G401" s="77"/>
      <c r="H401" s="78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</row>
    <row r="402" spans="1:19" ht="13.5" customHeight="1">
      <c r="A402" s="75">
        <v>11637</v>
      </c>
      <c r="B402" s="76" t="s">
        <v>932</v>
      </c>
      <c r="C402" s="76" t="s">
        <v>436</v>
      </c>
      <c r="D402" s="75">
        <v>51</v>
      </c>
      <c r="E402" s="76" t="s">
        <v>98</v>
      </c>
      <c r="F402" s="5" t="s">
        <v>341</v>
      </c>
      <c r="G402" s="77"/>
      <c r="H402" s="78" t="s">
        <v>956</v>
      </c>
      <c r="I402" s="75">
        <v>24</v>
      </c>
      <c r="J402" s="75" t="s">
        <v>957</v>
      </c>
      <c r="K402" s="75" t="s">
        <v>60</v>
      </c>
      <c r="L402" s="75">
        <v>86</v>
      </c>
      <c r="M402" s="75" t="s">
        <v>958</v>
      </c>
      <c r="N402" s="75"/>
      <c r="O402" s="75">
        <v>9</v>
      </c>
      <c r="P402" s="75" t="s">
        <v>959</v>
      </c>
      <c r="Q402" s="75">
        <v>8</v>
      </c>
      <c r="R402" s="75" t="s">
        <v>168</v>
      </c>
      <c r="S402" s="75" t="s">
        <v>37</v>
      </c>
    </row>
    <row r="403" spans="1:19" ht="13.5" customHeight="1">
      <c r="A403" s="75"/>
      <c r="B403" s="76"/>
      <c r="C403" s="76"/>
      <c r="D403" s="75"/>
      <c r="E403" s="76"/>
      <c r="F403" s="4" t="s">
        <v>960</v>
      </c>
      <c r="G403" s="77"/>
      <c r="H403" s="78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</row>
    <row r="404" spans="1:19" ht="13.5" customHeight="1">
      <c r="A404" s="75">
        <v>11637</v>
      </c>
      <c r="B404" s="76" t="s">
        <v>932</v>
      </c>
      <c r="C404" s="76" t="s">
        <v>436</v>
      </c>
      <c r="D404" s="75">
        <v>5</v>
      </c>
      <c r="E404" s="76" t="s">
        <v>317</v>
      </c>
      <c r="F404" s="5" t="s">
        <v>347</v>
      </c>
      <c r="G404" s="77"/>
      <c r="H404" s="78" t="s">
        <v>956</v>
      </c>
      <c r="I404" s="75">
        <v>2</v>
      </c>
      <c r="J404" s="75" t="s">
        <v>957</v>
      </c>
      <c r="K404" s="75" t="s">
        <v>60</v>
      </c>
      <c r="L404" s="75">
        <v>8</v>
      </c>
      <c r="M404" s="75" t="s">
        <v>958</v>
      </c>
      <c r="N404" s="75"/>
      <c r="O404" s="75"/>
      <c r="P404" s="75" t="s">
        <v>959</v>
      </c>
      <c r="Q404" s="75">
        <v>8</v>
      </c>
      <c r="R404" s="75" t="s">
        <v>168</v>
      </c>
      <c r="S404" s="75" t="s">
        <v>37</v>
      </c>
    </row>
    <row r="405" spans="1:19" ht="13.5" customHeight="1">
      <c r="A405" s="75"/>
      <c r="B405" s="76"/>
      <c r="C405" s="76"/>
      <c r="D405" s="75"/>
      <c r="E405" s="76"/>
      <c r="F405" s="4" t="s">
        <v>348</v>
      </c>
      <c r="G405" s="77"/>
      <c r="H405" s="78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</row>
    <row r="406" spans="1:19" ht="13.5" customHeight="1">
      <c r="A406" s="75">
        <v>11637</v>
      </c>
      <c r="B406" s="76" t="s">
        <v>932</v>
      </c>
      <c r="C406" s="76" t="s">
        <v>436</v>
      </c>
      <c r="D406" s="75">
        <v>5</v>
      </c>
      <c r="E406" s="76" t="s">
        <v>317</v>
      </c>
      <c r="F406" s="5" t="s">
        <v>347</v>
      </c>
      <c r="G406" s="77"/>
      <c r="H406" s="78" t="s">
        <v>936</v>
      </c>
      <c r="I406" s="75">
        <v>4</v>
      </c>
      <c r="J406" s="75" t="s">
        <v>937</v>
      </c>
      <c r="K406" s="75" t="s">
        <v>60</v>
      </c>
      <c r="L406" s="75">
        <v>14</v>
      </c>
      <c r="M406" s="75" t="s">
        <v>938</v>
      </c>
      <c r="N406" s="75"/>
      <c r="O406" s="75">
        <v>2</v>
      </c>
      <c r="P406" s="75" t="s">
        <v>939</v>
      </c>
      <c r="Q406" s="75">
        <v>15</v>
      </c>
      <c r="R406" s="75" t="s">
        <v>168</v>
      </c>
      <c r="S406" s="75" t="s">
        <v>37</v>
      </c>
    </row>
    <row r="407" spans="1:19" ht="13.5" customHeight="1">
      <c r="A407" s="75"/>
      <c r="B407" s="76"/>
      <c r="C407" s="76"/>
      <c r="D407" s="75"/>
      <c r="E407" s="76"/>
      <c r="F407" s="4" t="s">
        <v>348</v>
      </c>
      <c r="G407" s="77"/>
      <c r="H407" s="78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</row>
    <row r="408" spans="1:19" ht="13.5" customHeight="1">
      <c r="A408" s="75">
        <v>11637</v>
      </c>
      <c r="B408" s="76" t="s">
        <v>932</v>
      </c>
      <c r="C408" s="76" t="s">
        <v>436</v>
      </c>
      <c r="D408" s="75">
        <v>242</v>
      </c>
      <c r="E408" s="76" t="s">
        <v>317</v>
      </c>
      <c r="F408" s="5" t="s">
        <v>347</v>
      </c>
      <c r="G408" s="77"/>
      <c r="H408" s="78" t="s">
        <v>961</v>
      </c>
      <c r="I408" s="75">
        <v>246</v>
      </c>
      <c r="J408" s="75" t="s">
        <v>962</v>
      </c>
      <c r="K408" s="75" t="s">
        <v>60</v>
      </c>
      <c r="L408" s="75">
        <v>171</v>
      </c>
      <c r="M408" s="75" t="s">
        <v>963</v>
      </c>
      <c r="N408" s="75"/>
      <c r="O408" s="75">
        <v>419</v>
      </c>
      <c r="P408" s="75" t="s">
        <v>964</v>
      </c>
      <c r="Q408" s="75">
        <v>53</v>
      </c>
      <c r="R408" s="75" t="s">
        <v>168</v>
      </c>
      <c r="S408" s="75" t="s">
        <v>37</v>
      </c>
    </row>
    <row r="409" spans="1:19" ht="13.5" customHeight="1">
      <c r="A409" s="75"/>
      <c r="B409" s="76"/>
      <c r="C409" s="76"/>
      <c r="D409" s="75"/>
      <c r="E409" s="76"/>
      <c r="F409" s="4" t="s">
        <v>348</v>
      </c>
      <c r="G409" s="77"/>
      <c r="H409" s="78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</row>
    <row r="410" spans="1:19" ht="13.5" customHeight="1">
      <c r="A410" s="75">
        <v>11637</v>
      </c>
      <c r="B410" s="76" t="s">
        <v>932</v>
      </c>
      <c r="C410" s="76" t="s">
        <v>436</v>
      </c>
      <c r="D410" s="75">
        <v>242</v>
      </c>
      <c r="E410" s="76" t="s">
        <v>64</v>
      </c>
      <c r="F410" s="5" t="s">
        <v>353</v>
      </c>
      <c r="G410" s="77"/>
      <c r="H410" s="78" t="s">
        <v>961</v>
      </c>
      <c r="I410" s="75">
        <v>246</v>
      </c>
      <c r="J410" s="75" t="s">
        <v>962</v>
      </c>
      <c r="K410" s="75" t="s">
        <v>60</v>
      </c>
      <c r="L410" s="75">
        <v>171</v>
      </c>
      <c r="M410" s="75" t="s">
        <v>963</v>
      </c>
      <c r="N410" s="75"/>
      <c r="O410" s="75">
        <v>419</v>
      </c>
      <c r="P410" s="75" t="s">
        <v>964</v>
      </c>
      <c r="Q410" s="75">
        <v>53</v>
      </c>
      <c r="R410" s="75" t="s">
        <v>168</v>
      </c>
      <c r="S410" s="75" t="s">
        <v>37</v>
      </c>
    </row>
    <row r="411" spans="1:19" ht="13.5" customHeight="1">
      <c r="A411" s="75"/>
      <c r="B411" s="76"/>
      <c r="C411" s="76"/>
      <c r="D411" s="75"/>
      <c r="E411" s="76"/>
      <c r="F411" s="4" t="s">
        <v>354</v>
      </c>
      <c r="G411" s="77"/>
      <c r="H411" s="78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</row>
    <row r="412" spans="1:19" ht="13.5" customHeight="1">
      <c r="A412" s="75">
        <v>11637</v>
      </c>
      <c r="B412" s="76" t="s">
        <v>932</v>
      </c>
      <c r="C412" s="76" t="s">
        <v>436</v>
      </c>
      <c r="D412" s="75">
        <v>242</v>
      </c>
      <c r="E412" s="76" t="s">
        <v>64</v>
      </c>
      <c r="F412" s="5" t="s">
        <v>355</v>
      </c>
      <c r="G412" s="77">
        <v>1</v>
      </c>
      <c r="H412" s="78" t="s">
        <v>961</v>
      </c>
      <c r="I412" s="75">
        <v>246</v>
      </c>
      <c r="J412" s="75" t="s">
        <v>962</v>
      </c>
      <c r="K412" s="75" t="s">
        <v>60</v>
      </c>
      <c r="L412" s="75">
        <v>171</v>
      </c>
      <c r="M412" s="75" t="s">
        <v>963</v>
      </c>
      <c r="N412" s="75"/>
      <c r="O412" s="75">
        <v>419</v>
      </c>
      <c r="P412" s="75" t="s">
        <v>964</v>
      </c>
      <c r="Q412" s="75">
        <v>53</v>
      </c>
      <c r="R412" s="75" t="s">
        <v>168</v>
      </c>
      <c r="S412" s="75" t="s">
        <v>37</v>
      </c>
    </row>
    <row r="413" spans="1:19" ht="13.5" customHeight="1">
      <c r="A413" s="75"/>
      <c r="B413" s="76"/>
      <c r="C413" s="76"/>
      <c r="D413" s="75"/>
      <c r="E413" s="76"/>
      <c r="F413" s="4" t="s">
        <v>354</v>
      </c>
      <c r="G413" s="77"/>
      <c r="H413" s="78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</row>
    <row r="414" spans="1:19" ht="13.5" customHeight="1">
      <c r="A414" s="75">
        <v>11637</v>
      </c>
      <c r="B414" s="76" t="s">
        <v>932</v>
      </c>
      <c r="C414" s="76" t="s">
        <v>436</v>
      </c>
      <c r="D414" s="75">
        <v>23</v>
      </c>
      <c r="E414" s="76" t="s">
        <v>41</v>
      </c>
      <c r="F414" s="5" t="s">
        <v>117</v>
      </c>
      <c r="G414" s="77">
        <v>1</v>
      </c>
      <c r="H414" s="78" t="s">
        <v>965</v>
      </c>
      <c r="I414" s="75">
        <v>81</v>
      </c>
      <c r="J414" s="75" t="s">
        <v>966</v>
      </c>
      <c r="K414" s="75" t="s">
        <v>60</v>
      </c>
      <c r="L414" s="75">
        <v>19</v>
      </c>
      <c r="M414" s="75" t="s">
        <v>967</v>
      </c>
      <c r="N414" s="75"/>
      <c r="O414" s="75">
        <v>19</v>
      </c>
      <c r="P414" s="75" t="s">
        <v>344</v>
      </c>
      <c r="Q414" s="75">
        <v>4</v>
      </c>
      <c r="R414" s="75" t="s">
        <v>168</v>
      </c>
      <c r="S414" s="75" t="s">
        <v>37</v>
      </c>
    </row>
    <row r="415" spans="1:19" ht="13.5" customHeight="1">
      <c r="A415" s="75"/>
      <c r="B415" s="76"/>
      <c r="C415" s="76"/>
      <c r="D415" s="75"/>
      <c r="E415" s="76"/>
      <c r="F415" s="4" t="s">
        <v>122</v>
      </c>
      <c r="G415" s="77"/>
      <c r="H415" s="78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</row>
    <row r="416" spans="1:19" ht="13.5" customHeight="1">
      <c r="A416" s="75">
        <v>11637</v>
      </c>
      <c r="B416" s="76" t="s">
        <v>932</v>
      </c>
      <c r="C416" s="76" t="s">
        <v>436</v>
      </c>
      <c r="D416" s="75">
        <v>30</v>
      </c>
      <c r="E416" s="76" t="s">
        <v>41</v>
      </c>
      <c r="F416" s="5" t="s">
        <v>71</v>
      </c>
      <c r="G416" s="77">
        <v>1</v>
      </c>
      <c r="H416" s="78" t="s">
        <v>321</v>
      </c>
      <c r="I416" s="75">
        <v>60</v>
      </c>
      <c r="J416" s="75" t="s">
        <v>968</v>
      </c>
      <c r="K416" s="75" t="s">
        <v>969</v>
      </c>
      <c r="L416" s="75">
        <v>29</v>
      </c>
      <c r="M416" s="75" t="s">
        <v>970</v>
      </c>
      <c r="N416" s="75" t="s">
        <v>706</v>
      </c>
      <c r="O416" s="75">
        <v>25</v>
      </c>
      <c r="P416" s="75" t="s">
        <v>971</v>
      </c>
      <c r="Q416" s="75">
        <v>6</v>
      </c>
      <c r="R416" s="75" t="s">
        <v>168</v>
      </c>
      <c r="S416" s="75" t="s">
        <v>37</v>
      </c>
    </row>
    <row r="417" spans="1:19" ht="13.5" customHeight="1">
      <c r="A417" s="75"/>
      <c r="B417" s="76"/>
      <c r="C417" s="76"/>
      <c r="D417" s="75"/>
      <c r="E417" s="76"/>
      <c r="F417" s="4" t="s">
        <v>78</v>
      </c>
      <c r="G417" s="77"/>
      <c r="H417" s="78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</row>
    <row r="418" spans="1:19" ht="13.5" customHeight="1">
      <c r="A418" s="75">
        <v>11637</v>
      </c>
      <c r="B418" s="76" t="s">
        <v>932</v>
      </c>
      <c r="C418" s="76" t="s">
        <v>436</v>
      </c>
      <c r="D418" s="75">
        <v>796</v>
      </c>
      <c r="E418" s="76" t="s">
        <v>64</v>
      </c>
      <c r="F418" s="5" t="s">
        <v>227</v>
      </c>
      <c r="G418" s="77">
        <v>1</v>
      </c>
      <c r="H418" s="78" t="s">
        <v>972</v>
      </c>
      <c r="I418" s="75">
        <v>219</v>
      </c>
      <c r="J418" s="75" t="s">
        <v>276</v>
      </c>
      <c r="K418" s="75" t="s">
        <v>230</v>
      </c>
      <c r="L418" s="75">
        <v>914</v>
      </c>
      <c r="M418" s="75" t="s">
        <v>973</v>
      </c>
      <c r="N418" s="75" t="s">
        <v>872</v>
      </c>
      <c r="O418" s="75">
        <v>145</v>
      </c>
      <c r="P418" s="75" t="s">
        <v>974</v>
      </c>
      <c r="Q418" s="75">
        <v>194</v>
      </c>
      <c r="R418" s="75" t="s">
        <v>168</v>
      </c>
      <c r="S418" s="75" t="s">
        <v>37</v>
      </c>
    </row>
    <row r="419" spans="1:19" ht="13.5" customHeight="1">
      <c r="A419" s="75"/>
      <c r="B419" s="76"/>
      <c r="C419" s="76"/>
      <c r="D419" s="75"/>
      <c r="E419" s="76"/>
      <c r="F419" s="4" t="s">
        <v>234</v>
      </c>
      <c r="G419" s="77"/>
      <c r="H419" s="78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</row>
    <row r="420" spans="1:19" ht="13.5" customHeight="1">
      <c r="A420" s="75">
        <v>11637</v>
      </c>
      <c r="B420" s="76" t="s">
        <v>932</v>
      </c>
      <c r="C420" s="76" t="s">
        <v>436</v>
      </c>
      <c r="D420" s="75"/>
      <c r="E420" s="76" t="s">
        <v>41</v>
      </c>
      <c r="F420" s="5" t="s">
        <v>156</v>
      </c>
      <c r="G420" s="77"/>
      <c r="H420" s="78" t="s">
        <v>380</v>
      </c>
      <c r="I420" s="75"/>
      <c r="J420" s="75" t="s">
        <v>525</v>
      </c>
      <c r="K420" s="75" t="s">
        <v>975</v>
      </c>
      <c r="L420" s="75"/>
      <c r="M420" s="75" t="s">
        <v>976</v>
      </c>
      <c r="N420" s="75" t="s">
        <v>180</v>
      </c>
      <c r="O420" s="75"/>
      <c r="P420" s="75" t="s">
        <v>553</v>
      </c>
      <c r="Q420" s="75"/>
      <c r="R420" s="75" t="s">
        <v>168</v>
      </c>
      <c r="S420" s="75" t="s">
        <v>37</v>
      </c>
    </row>
    <row r="421" spans="1:19" ht="13.5" customHeight="1">
      <c r="A421" s="75"/>
      <c r="B421" s="76"/>
      <c r="C421" s="76"/>
      <c r="D421" s="75"/>
      <c r="E421" s="76"/>
      <c r="F421" s="4" t="s">
        <v>162</v>
      </c>
      <c r="G421" s="77"/>
      <c r="H421" s="78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</row>
    <row r="422" spans="1:19" ht="13.5" customHeight="1">
      <c r="A422" s="75">
        <v>45210</v>
      </c>
      <c r="B422" s="76" t="s">
        <v>977</v>
      </c>
      <c r="C422" s="76" t="s">
        <v>978</v>
      </c>
      <c r="D422" s="75">
        <v>422</v>
      </c>
      <c r="E422" s="76" t="s">
        <v>317</v>
      </c>
      <c r="F422" s="5" t="s">
        <v>318</v>
      </c>
      <c r="G422" s="77"/>
      <c r="H422" s="78" t="s">
        <v>979</v>
      </c>
      <c r="I422" s="75">
        <v>444</v>
      </c>
      <c r="J422" s="75" t="s">
        <v>980</v>
      </c>
      <c r="K422" s="75" t="s">
        <v>60</v>
      </c>
      <c r="L422" s="75">
        <v>410</v>
      </c>
      <c r="M422" s="75" t="s">
        <v>981</v>
      </c>
      <c r="N422" s="75"/>
      <c r="O422" s="75">
        <v>379</v>
      </c>
      <c r="P422" s="75" t="s">
        <v>982</v>
      </c>
      <c r="Q422" s="75">
        <v>42</v>
      </c>
      <c r="R422" s="75" t="s">
        <v>49</v>
      </c>
      <c r="S422" s="75" t="s">
        <v>37</v>
      </c>
    </row>
    <row r="423" spans="1:19" ht="13.5" customHeight="1">
      <c r="A423" s="75"/>
      <c r="B423" s="76"/>
      <c r="C423" s="76"/>
      <c r="D423" s="75"/>
      <c r="E423" s="76"/>
      <c r="F423" s="4" t="s">
        <v>323</v>
      </c>
      <c r="G423" s="77"/>
      <c r="H423" s="78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</row>
    <row r="424" spans="1:19" ht="13.5" customHeight="1">
      <c r="A424" s="75">
        <v>45210</v>
      </c>
      <c r="B424" s="76" t="s">
        <v>977</v>
      </c>
      <c r="C424" s="76" t="s">
        <v>978</v>
      </c>
      <c r="D424" s="75">
        <v>420</v>
      </c>
      <c r="E424" s="76" t="s">
        <v>317</v>
      </c>
      <c r="F424" s="5" t="s">
        <v>324</v>
      </c>
      <c r="G424" s="77">
        <v>1</v>
      </c>
      <c r="H424" s="78" t="s">
        <v>979</v>
      </c>
      <c r="I424" s="75">
        <v>442</v>
      </c>
      <c r="J424" s="75" t="s">
        <v>980</v>
      </c>
      <c r="K424" s="75" t="s">
        <v>60</v>
      </c>
      <c r="L424" s="75">
        <v>408</v>
      </c>
      <c r="M424" s="75" t="s">
        <v>981</v>
      </c>
      <c r="N424" s="75"/>
      <c r="O424" s="75">
        <v>378</v>
      </c>
      <c r="P424" s="75" t="s">
        <v>982</v>
      </c>
      <c r="Q424" s="75">
        <v>42</v>
      </c>
      <c r="R424" s="75" t="s">
        <v>49</v>
      </c>
      <c r="S424" s="75" t="s">
        <v>37</v>
      </c>
    </row>
    <row r="425" spans="1:19" ht="13.5" customHeight="1">
      <c r="A425" s="75"/>
      <c r="B425" s="76"/>
      <c r="C425" s="76"/>
      <c r="D425" s="75"/>
      <c r="E425" s="76"/>
      <c r="F425" s="4" t="s">
        <v>323</v>
      </c>
      <c r="G425" s="77"/>
      <c r="H425" s="78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</row>
    <row r="426" spans="1:19" ht="13.5" customHeight="1">
      <c r="A426" s="75">
        <v>45210</v>
      </c>
      <c r="B426" s="76" t="s">
        <v>977</v>
      </c>
      <c r="C426" s="76" t="s">
        <v>978</v>
      </c>
      <c r="D426" s="75">
        <v>169</v>
      </c>
      <c r="E426" s="76" t="s">
        <v>41</v>
      </c>
      <c r="F426" s="5" t="s">
        <v>983</v>
      </c>
      <c r="G426" s="77">
        <v>1</v>
      </c>
      <c r="H426" s="78" t="s">
        <v>984</v>
      </c>
      <c r="I426" s="75">
        <v>193</v>
      </c>
      <c r="J426" s="75" t="s">
        <v>985</v>
      </c>
      <c r="K426" s="75" t="s">
        <v>60</v>
      </c>
      <c r="L426" s="75">
        <v>175</v>
      </c>
      <c r="M426" s="75" t="s">
        <v>986</v>
      </c>
      <c r="N426" s="75"/>
      <c r="O426" s="75">
        <v>142</v>
      </c>
      <c r="P426" s="75" t="s">
        <v>987</v>
      </c>
      <c r="Q426" s="75">
        <v>20</v>
      </c>
      <c r="R426" s="75" t="s">
        <v>49</v>
      </c>
      <c r="S426" s="75" t="s">
        <v>37</v>
      </c>
    </row>
    <row r="427" spans="1:19" ht="13.5" customHeight="1">
      <c r="A427" s="75"/>
      <c r="B427" s="76"/>
      <c r="C427" s="76"/>
      <c r="D427" s="75"/>
      <c r="E427" s="76"/>
      <c r="F427" s="4" t="s">
        <v>988</v>
      </c>
      <c r="G427" s="77"/>
      <c r="H427" s="78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</row>
    <row r="428" spans="1:19" ht="13.5" customHeight="1">
      <c r="A428" s="75">
        <v>45210</v>
      </c>
      <c r="B428" s="76" t="s">
        <v>977</v>
      </c>
      <c r="C428" s="76" t="s">
        <v>978</v>
      </c>
      <c r="D428" s="75">
        <v>61</v>
      </c>
      <c r="E428" s="76" t="s">
        <v>98</v>
      </c>
      <c r="F428" s="5" t="s">
        <v>99</v>
      </c>
      <c r="G428" s="77"/>
      <c r="H428" s="78" t="s">
        <v>989</v>
      </c>
      <c r="I428" s="75"/>
      <c r="J428" s="75"/>
      <c r="K428" s="75"/>
      <c r="L428" s="75"/>
      <c r="M428" s="75"/>
      <c r="N428" s="75"/>
      <c r="O428" s="75">
        <v>61</v>
      </c>
      <c r="P428" s="75" t="s">
        <v>989</v>
      </c>
      <c r="Q428" s="75">
        <v>8</v>
      </c>
      <c r="R428" s="75" t="s">
        <v>49</v>
      </c>
      <c r="S428" s="75" t="s">
        <v>37</v>
      </c>
    </row>
    <row r="429" spans="1:19" ht="13.5" customHeight="1">
      <c r="A429" s="75"/>
      <c r="B429" s="76"/>
      <c r="C429" s="76"/>
      <c r="D429" s="75"/>
      <c r="E429" s="76"/>
      <c r="F429" s="4" t="s">
        <v>101</v>
      </c>
      <c r="G429" s="77"/>
      <c r="H429" s="78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</row>
    <row r="430" spans="1:19" ht="13.5" customHeight="1">
      <c r="A430" s="75">
        <v>45210</v>
      </c>
      <c r="B430" s="76" t="s">
        <v>977</v>
      </c>
      <c r="C430" s="76" t="s">
        <v>978</v>
      </c>
      <c r="D430" s="75">
        <v>54</v>
      </c>
      <c r="E430" s="76" t="s">
        <v>484</v>
      </c>
      <c r="F430" s="5" t="s">
        <v>485</v>
      </c>
      <c r="G430" s="77"/>
      <c r="H430" s="78" t="s">
        <v>990</v>
      </c>
      <c r="I430" s="75"/>
      <c r="J430" s="75"/>
      <c r="K430" s="75"/>
      <c r="L430" s="75"/>
      <c r="M430" s="75"/>
      <c r="N430" s="75"/>
      <c r="O430" s="75">
        <v>54</v>
      </c>
      <c r="P430" s="75" t="s">
        <v>990</v>
      </c>
      <c r="Q430" s="75">
        <v>8</v>
      </c>
      <c r="R430" s="75" t="s">
        <v>49</v>
      </c>
      <c r="S430" s="75" t="s">
        <v>37</v>
      </c>
    </row>
    <row r="431" spans="1:19" ht="13.5" customHeight="1">
      <c r="A431" s="75"/>
      <c r="B431" s="76"/>
      <c r="C431" s="76"/>
      <c r="D431" s="75"/>
      <c r="E431" s="76"/>
      <c r="F431" s="4" t="s">
        <v>487</v>
      </c>
      <c r="G431" s="77"/>
      <c r="H431" s="78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</row>
    <row r="432" spans="1:19" ht="13.5" customHeight="1">
      <c r="A432" s="75">
        <v>45210</v>
      </c>
      <c r="B432" s="76" t="s">
        <v>977</v>
      </c>
      <c r="C432" s="76" t="s">
        <v>978</v>
      </c>
      <c r="D432" s="75">
        <v>429</v>
      </c>
      <c r="E432" s="76" t="s">
        <v>41</v>
      </c>
      <c r="F432" s="5" t="s">
        <v>991</v>
      </c>
      <c r="G432" s="77">
        <v>1</v>
      </c>
      <c r="H432" s="78" t="s">
        <v>992</v>
      </c>
      <c r="I432" s="75">
        <v>455</v>
      </c>
      <c r="J432" s="75" t="s">
        <v>993</v>
      </c>
      <c r="K432" s="75" t="s">
        <v>994</v>
      </c>
      <c r="L432" s="75">
        <v>461</v>
      </c>
      <c r="M432" s="75" t="s">
        <v>995</v>
      </c>
      <c r="N432" s="75" t="s">
        <v>996</v>
      </c>
      <c r="O432" s="75">
        <v>391</v>
      </c>
      <c r="P432" s="75" t="s">
        <v>793</v>
      </c>
      <c r="Q432" s="75">
        <v>48</v>
      </c>
      <c r="R432" s="75" t="s">
        <v>49</v>
      </c>
      <c r="S432" s="75" t="s">
        <v>37</v>
      </c>
    </row>
    <row r="433" spans="1:19" ht="13.5" customHeight="1">
      <c r="A433" s="75"/>
      <c r="B433" s="76"/>
      <c r="C433" s="76"/>
      <c r="D433" s="75"/>
      <c r="E433" s="76"/>
      <c r="F433" s="4" t="s">
        <v>997</v>
      </c>
      <c r="G433" s="77"/>
      <c r="H433" s="78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</row>
    <row r="434" spans="1:19" ht="13.5" customHeight="1">
      <c r="A434" s="75">
        <v>45210</v>
      </c>
      <c r="B434" s="76" t="s">
        <v>977</v>
      </c>
      <c r="C434" s="76" t="s">
        <v>978</v>
      </c>
      <c r="D434" s="75">
        <v>160</v>
      </c>
      <c r="E434" s="76" t="s">
        <v>41</v>
      </c>
      <c r="F434" s="5" t="s">
        <v>209</v>
      </c>
      <c r="G434" s="77">
        <v>1</v>
      </c>
      <c r="H434" s="78" t="s">
        <v>465</v>
      </c>
      <c r="I434" s="75">
        <v>152</v>
      </c>
      <c r="J434" s="75" t="s">
        <v>998</v>
      </c>
      <c r="K434" s="75" t="s">
        <v>60</v>
      </c>
      <c r="L434" s="75">
        <v>162</v>
      </c>
      <c r="M434" s="75" t="s">
        <v>470</v>
      </c>
      <c r="N434" s="75"/>
      <c r="O434" s="75">
        <v>146</v>
      </c>
      <c r="P434" s="75" t="s">
        <v>999</v>
      </c>
      <c r="Q434" s="75">
        <v>15</v>
      </c>
      <c r="R434" s="75" t="s">
        <v>49</v>
      </c>
      <c r="S434" s="75" t="s">
        <v>37</v>
      </c>
    </row>
    <row r="435" spans="1:19" ht="13.5" customHeight="1">
      <c r="A435" s="75"/>
      <c r="B435" s="76"/>
      <c r="C435" s="76"/>
      <c r="D435" s="75"/>
      <c r="E435" s="76"/>
      <c r="F435" s="4" t="s">
        <v>214</v>
      </c>
      <c r="G435" s="77"/>
      <c r="H435" s="78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</row>
    <row r="436" spans="1:19" ht="13.5" customHeight="1">
      <c r="A436" s="75">
        <v>45210</v>
      </c>
      <c r="B436" s="76" t="s">
        <v>977</v>
      </c>
      <c r="C436" s="76" t="s">
        <v>978</v>
      </c>
      <c r="D436" s="75">
        <v>129</v>
      </c>
      <c r="E436" s="76" t="s">
        <v>41</v>
      </c>
      <c r="F436" s="5" t="s">
        <v>407</v>
      </c>
      <c r="G436" s="77">
        <v>1</v>
      </c>
      <c r="H436" s="78" t="s">
        <v>1000</v>
      </c>
      <c r="I436" s="75">
        <v>139</v>
      </c>
      <c r="J436" s="75" t="s">
        <v>1001</v>
      </c>
      <c r="K436" s="75" t="s">
        <v>60</v>
      </c>
      <c r="L436" s="75">
        <v>113</v>
      </c>
      <c r="M436" s="75" t="s">
        <v>1002</v>
      </c>
      <c r="N436" s="75"/>
      <c r="O436" s="75">
        <v>118</v>
      </c>
      <c r="P436" s="75" t="s">
        <v>1003</v>
      </c>
      <c r="Q436" s="75">
        <v>14</v>
      </c>
      <c r="R436" s="75" t="s">
        <v>49</v>
      </c>
      <c r="S436" s="75" t="s">
        <v>37</v>
      </c>
    </row>
    <row r="437" spans="1:19" ht="13.5" customHeight="1">
      <c r="A437" s="75"/>
      <c r="B437" s="76"/>
      <c r="C437" s="76"/>
      <c r="D437" s="75"/>
      <c r="E437" s="76"/>
      <c r="F437" s="4" t="s">
        <v>534</v>
      </c>
      <c r="G437" s="77"/>
      <c r="H437" s="78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</row>
    <row r="438" spans="1:19" ht="13.5" customHeight="1">
      <c r="A438" s="75">
        <v>47461</v>
      </c>
      <c r="B438" s="76" t="s">
        <v>1004</v>
      </c>
      <c r="C438" s="76" t="s">
        <v>1005</v>
      </c>
      <c r="D438" s="75">
        <v>621</v>
      </c>
      <c r="E438" s="76" t="s">
        <v>310</v>
      </c>
      <c r="F438" s="5" t="s">
        <v>1006</v>
      </c>
      <c r="G438" s="77"/>
      <c r="H438" s="78" t="s">
        <v>1007</v>
      </c>
      <c r="I438" s="75">
        <v>666</v>
      </c>
      <c r="J438" s="75" t="s">
        <v>1008</v>
      </c>
      <c r="K438" s="75" t="s">
        <v>60</v>
      </c>
      <c r="L438" s="75">
        <v>538</v>
      </c>
      <c r="M438" s="75" t="s">
        <v>1009</v>
      </c>
      <c r="N438" s="75"/>
      <c r="O438" s="75">
        <v>606</v>
      </c>
      <c r="P438" s="75" t="s">
        <v>1010</v>
      </c>
      <c r="Q438" s="75">
        <v>19</v>
      </c>
      <c r="R438" s="75" t="s">
        <v>243</v>
      </c>
      <c r="S438" s="75" t="s">
        <v>37</v>
      </c>
    </row>
    <row r="439" spans="1:19" ht="13.5" customHeight="1">
      <c r="A439" s="75"/>
      <c r="B439" s="76"/>
      <c r="C439" s="76"/>
      <c r="D439" s="75"/>
      <c r="E439" s="76"/>
      <c r="F439" s="4" t="s">
        <v>1011</v>
      </c>
      <c r="G439" s="77"/>
      <c r="H439" s="78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</row>
    <row r="440" spans="1:19" ht="13.5" customHeight="1">
      <c r="A440" s="75">
        <v>47461</v>
      </c>
      <c r="B440" s="76" t="s">
        <v>1004</v>
      </c>
      <c r="C440" s="76" t="s">
        <v>1005</v>
      </c>
      <c r="D440" s="75">
        <v>616</v>
      </c>
      <c r="E440" s="76" t="s">
        <v>310</v>
      </c>
      <c r="F440" s="5" t="s">
        <v>1012</v>
      </c>
      <c r="G440" s="77">
        <v>1</v>
      </c>
      <c r="H440" s="78" t="s">
        <v>1007</v>
      </c>
      <c r="I440" s="75">
        <v>661</v>
      </c>
      <c r="J440" s="75" t="s">
        <v>1008</v>
      </c>
      <c r="K440" s="75" t="s">
        <v>60</v>
      </c>
      <c r="L440" s="75">
        <v>535</v>
      </c>
      <c r="M440" s="75" t="s">
        <v>1009</v>
      </c>
      <c r="N440" s="75"/>
      <c r="O440" s="75">
        <v>601</v>
      </c>
      <c r="P440" s="75" t="s">
        <v>1010</v>
      </c>
      <c r="Q440" s="75">
        <v>19</v>
      </c>
      <c r="R440" s="75" t="s">
        <v>243</v>
      </c>
      <c r="S440" s="75" t="s">
        <v>37</v>
      </c>
    </row>
    <row r="441" spans="1:19" ht="13.5" customHeight="1">
      <c r="A441" s="75"/>
      <c r="B441" s="76"/>
      <c r="C441" s="76"/>
      <c r="D441" s="75"/>
      <c r="E441" s="76"/>
      <c r="F441" s="4" t="s">
        <v>1011</v>
      </c>
      <c r="G441" s="77"/>
      <c r="H441" s="78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</row>
    <row r="442" spans="1:19" ht="13.5" customHeight="1">
      <c r="A442" s="75">
        <v>47461</v>
      </c>
      <c r="B442" s="76" t="s">
        <v>1004</v>
      </c>
      <c r="C442" s="76" t="s">
        <v>1005</v>
      </c>
      <c r="D442" s="75">
        <v>45</v>
      </c>
      <c r="E442" s="76" t="s">
        <v>129</v>
      </c>
      <c r="F442" s="5" t="s">
        <v>1013</v>
      </c>
      <c r="G442" s="77">
        <v>1</v>
      </c>
      <c r="H442" s="78" t="s">
        <v>1014</v>
      </c>
      <c r="I442" s="75">
        <v>39</v>
      </c>
      <c r="J442" s="75" t="s">
        <v>1015</v>
      </c>
      <c r="K442" s="75"/>
      <c r="L442" s="75">
        <v>45</v>
      </c>
      <c r="M442" s="75" t="s">
        <v>1016</v>
      </c>
      <c r="N442" s="75"/>
      <c r="O442" s="75">
        <v>50</v>
      </c>
      <c r="P442" s="75" t="s">
        <v>1017</v>
      </c>
      <c r="Q442" s="75">
        <v>3</v>
      </c>
      <c r="R442" s="75" t="s">
        <v>243</v>
      </c>
      <c r="S442" s="75" t="s">
        <v>37</v>
      </c>
    </row>
    <row r="443" spans="1:19" ht="13.5" customHeight="1">
      <c r="A443" s="75"/>
      <c r="B443" s="76"/>
      <c r="C443" s="76"/>
      <c r="D443" s="75"/>
      <c r="E443" s="76"/>
      <c r="F443" s="4" t="s">
        <v>1018</v>
      </c>
      <c r="G443" s="77"/>
      <c r="H443" s="78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</row>
    <row r="444" spans="1:19" ht="13.5" customHeight="1">
      <c r="A444" s="75">
        <v>47461</v>
      </c>
      <c r="B444" s="76" t="s">
        <v>1004</v>
      </c>
      <c r="C444" s="76" t="s">
        <v>1005</v>
      </c>
      <c r="D444" s="75">
        <v>54</v>
      </c>
      <c r="E444" s="76" t="s">
        <v>110</v>
      </c>
      <c r="F444" s="5" t="s">
        <v>1019</v>
      </c>
      <c r="G444" s="77">
        <v>1</v>
      </c>
      <c r="H444" s="78" t="s">
        <v>1020</v>
      </c>
      <c r="I444" s="75">
        <v>41</v>
      </c>
      <c r="J444" s="75" t="s">
        <v>1021</v>
      </c>
      <c r="K444" s="75"/>
      <c r="L444" s="75">
        <v>53</v>
      </c>
      <c r="M444" s="75" t="s">
        <v>1022</v>
      </c>
      <c r="N444" s="75"/>
      <c r="O444" s="75">
        <v>54</v>
      </c>
      <c r="P444" s="75" t="s">
        <v>1023</v>
      </c>
      <c r="Q444" s="75">
        <v>3</v>
      </c>
      <c r="R444" s="75" t="s">
        <v>243</v>
      </c>
      <c r="S444" s="75" t="s">
        <v>37</v>
      </c>
    </row>
    <row r="445" spans="1:19" ht="13.5" customHeight="1">
      <c r="A445" s="75"/>
      <c r="B445" s="76"/>
      <c r="C445" s="76"/>
      <c r="D445" s="75"/>
      <c r="E445" s="76"/>
      <c r="F445" s="4" t="s">
        <v>1024</v>
      </c>
      <c r="G445" s="77"/>
      <c r="H445" s="78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</row>
    <row r="446" spans="1:19" ht="13.5" customHeight="1">
      <c r="A446" s="75">
        <v>47461</v>
      </c>
      <c r="B446" s="76" t="s">
        <v>1004</v>
      </c>
      <c r="C446" s="76" t="s">
        <v>1005</v>
      </c>
      <c r="D446" s="75">
        <v>47</v>
      </c>
      <c r="E446" s="76" t="s">
        <v>129</v>
      </c>
      <c r="F446" s="5" t="s">
        <v>1025</v>
      </c>
      <c r="G446" s="77">
        <v>1</v>
      </c>
      <c r="H446" s="78" t="s">
        <v>1026</v>
      </c>
      <c r="I446" s="75">
        <v>36</v>
      </c>
      <c r="J446" s="75" t="s">
        <v>1027</v>
      </c>
      <c r="K446" s="75"/>
      <c r="L446" s="75">
        <v>46</v>
      </c>
      <c r="M446" s="75" t="s">
        <v>1028</v>
      </c>
      <c r="N446" s="75"/>
      <c r="O446" s="75">
        <v>49</v>
      </c>
      <c r="P446" s="75" t="s">
        <v>1029</v>
      </c>
      <c r="Q446" s="75">
        <v>3</v>
      </c>
      <c r="R446" s="75" t="s">
        <v>243</v>
      </c>
      <c r="S446" s="75" t="s">
        <v>37</v>
      </c>
    </row>
    <row r="447" spans="1:19" ht="13.5" customHeight="1">
      <c r="A447" s="75"/>
      <c r="B447" s="76"/>
      <c r="C447" s="76"/>
      <c r="D447" s="75"/>
      <c r="E447" s="76"/>
      <c r="F447" s="4" t="s">
        <v>1030</v>
      </c>
      <c r="G447" s="77"/>
      <c r="H447" s="78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</row>
    <row r="448" spans="1:19" ht="13.5" customHeight="1">
      <c r="A448" s="75">
        <v>47461</v>
      </c>
      <c r="B448" s="76" t="s">
        <v>1004</v>
      </c>
      <c r="C448" s="76" t="s">
        <v>1005</v>
      </c>
      <c r="D448" s="75">
        <v>71</v>
      </c>
      <c r="E448" s="76" t="s">
        <v>41</v>
      </c>
      <c r="F448" s="5" t="s">
        <v>459</v>
      </c>
      <c r="G448" s="77"/>
      <c r="H448" s="78" t="s">
        <v>1031</v>
      </c>
      <c r="I448" s="75">
        <v>65</v>
      </c>
      <c r="J448" s="75" t="s">
        <v>1032</v>
      </c>
      <c r="K448" s="75" t="s">
        <v>60</v>
      </c>
      <c r="L448" s="75">
        <v>31</v>
      </c>
      <c r="M448" s="75" t="s">
        <v>1033</v>
      </c>
      <c r="N448" s="75"/>
      <c r="O448" s="75">
        <v>115</v>
      </c>
      <c r="P448" s="75" t="s">
        <v>1034</v>
      </c>
      <c r="Q448" s="75">
        <v>4</v>
      </c>
      <c r="R448" s="75" t="s">
        <v>243</v>
      </c>
      <c r="S448" s="75" t="s">
        <v>37</v>
      </c>
    </row>
    <row r="449" spans="1:19" ht="13.5" customHeight="1">
      <c r="A449" s="75"/>
      <c r="B449" s="76"/>
      <c r="C449" s="76"/>
      <c r="D449" s="75"/>
      <c r="E449" s="76"/>
      <c r="F449" s="4" t="s">
        <v>463</v>
      </c>
      <c r="G449" s="77"/>
      <c r="H449" s="78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</row>
    <row r="450" spans="1:19" ht="13.5" customHeight="1">
      <c r="A450" s="75">
        <v>47461</v>
      </c>
      <c r="B450" s="76" t="s">
        <v>1004</v>
      </c>
      <c r="C450" s="76" t="s">
        <v>1005</v>
      </c>
      <c r="D450" s="75">
        <v>339</v>
      </c>
      <c r="E450" s="76" t="s">
        <v>64</v>
      </c>
      <c r="F450" s="5" t="s">
        <v>81</v>
      </c>
      <c r="G450" s="77">
        <v>1</v>
      </c>
      <c r="H450" s="78" t="s">
        <v>1035</v>
      </c>
      <c r="I450" s="75">
        <v>299</v>
      </c>
      <c r="J450" s="75" t="s">
        <v>336</v>
      </c>
      <c r="K450" s="75" t="s">
        <v>266</v>
      </c>
      <c r="L450" s="75">
        <v>272</v>
      </c>
      <c r="M450" s="75" t="s">
        <v>1036</v>
      </c>
      <c r="N450" s="75" t="s">
        <v>706</v>
      </c>
      <c r="O450" s="75">
        <v>405</v>
      </c>
      <c r="P450" s="75" t="s">
        <v>1037</v>
      </c>
      <c r="Q450" s="75">
        <v>11</v>
      </c>
      <c r="R450" s="75" t="s">
        <v>243</v>
      </c>
      <c r="S450" s="75" t="s">
        <v>37</v>
      </c>
    </row>
    <row r="451" spans="1:19" ht="13.5" customHeight="1">
      <c r="A451" s="75"/>
      <c r="B451" s="76"/>
      <c r="C451" s="76"/>
      <c r="D451" s="75"/>
      <c r="E451" s="76"/>
      <c r="F451" s="4" t="s">
        <v>89</v>
      </c>
      <c r="G451" s="77"/>
      <c r="H451" s="78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</row>
    <row r="452" spans="1:19" ht="13.5" customHeight="1">
      <c r="A452" s="75">
        <v>47461</v>
      </c>
      <c r="B452" s="76" t="s">
        <v>1004</v>
      </c>
      <c r="C452" s="76" t="s">
        <v>1005</v>
      </c>
      <c r="D452" s="75">
        <v>45</v>
      </c>
      <c r="E452" s="76" t="s">
        <v>484</v>
      </c>
      <c r="F452" s="5" t="s">
        <v>1038</v>
      </c>
      <c r="G452" s="77"/>
      <c r="H452" s="78" t="s">
        <v>1039</v>
      </c>
      <c r="I452" s="75"/>
      <c r="J452" s="75"/>
      <c r="K452" s="75"/>
      <c r="L452" s="75"/>
      <c r="M452" s="75"/>
      <c r="N452" s="75"/>
      <c r="O452" s="75">
        <v>45</v>
      </c>
      <c r="P452" s="75" t="s">
        <v>1039</v>
      </c>
      <c r="Q452" s="75">
        <v>1</v>
      </c>
      <c r="R452" s="75" t="s">
        <v>243</v>
      </c>
      <c r="S452" s="75" t="s">
        <v>37</v>
      </c>
    </row>
    <row r="453" spans="1:19" ht="13.5" customHeight="1">
      <c r="A453" s="75"/>
      <c r="B453" s="76"/>
      <c r="C453" s="76"/>
      <c r="D453" s="75"/>
      <c r="E453" s="76"/>
      <c r="F453" s="4" t="s">
        <v>1040</v>
      </c>
      <c r="G453" s="77"/>
      <c r="H453" s="78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</row>
    <row r="454" spans="1:19" ht="13.5" customHeight="1">
      <c r="A454" s="75">
        <v>47461</v>
      </c>
      <c r="B454" s="76" t="s">
        <v>1004</v>
      </c>
      <c r="C454" s="76" t="s">
        <v>1005</v>
      </c>
      <c r="D454" s="75">
        <v>336</v>
      </c>
      <c r="E454" s="76" t="s">
        <v>184</v>
      </c>
      <c r="F454" s="5" t="s">
        <v>90</v>
      </c>
      <c r="G454" s="77">
        <v>1</v>
      </c>
      <c r="H454" s="78" t="s">
        <v>1041</v>
      </c>
      <c r="I454" s="75">
        <v>259</v>
      </c>
      <c r="J454" s="75" t="s">
        <v>1042</v>
      </c>
      <c r="K454" s="75" t="s">
        <v>638</v>
      </c>
      <c r="L454" s="75">
        <v>285</v>
      </c>
      <c r="M454" s="75" t="s">
        <v>1043</v>
      </c>
      <c r="N454" s="75" t="s">
        <v>672</v>
      </c>
      <c r="O454" s="75">
        <v>356</v>
      </c>
      <c r="P454" s="75" t="s">
        <v>1044</v>
      </c>
      <c r="Q454" s="75">
        <v>15</v>
      </c>
      <c r="R454" s="75" t="s">
        <v>243</v>
      </c>
      <c r="S454" s="75" t="s">
        <v>37</v>
      </c>
    </row>
    <row r="455" spans="1:19" ht="13.5" customHeight="1">
      <c r="A455" s="75"/>
      <c r="B455" s="76"/>
      <c r="C455" s="76"/>
      <c r="D455" s="75"/>
      <c r="E455" s="76"/>
      <c r="F455" s="4" t="s">
        <v>190</v>
      </c>
      <c r="G455" s="77"/>
      <c r="H455" s="78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</row>
    <row r="456" spans="1:19" ht="13.5" customHeight="1">
      <c r="A456" s="75">
        <v>47461</v>
      </c>
      <c r="B456" s="76" t="s">
        <v>1004</v>
      </c>
      <c r="C456" s="76" t="s">
        <v>1005</v>
      </c>
      <c r="D456" s="75">
        <v>338</v>
      </c>
      <c r="E456" s="76" t="s">
        <v>184</v>
      </c>
      <c r="F456" s="5" t="s">
        <v>191</v>
      </c>
      <c r="G456" s="77"/>
      <c r="H456" s="78" t="s">
        <v>1041</v>
      </c>
      <c r="I456" s="75">
        <v>260</v>
      </c>
      <c r="J456" s="75" t="s">
        <v>1042</v>
      </c>
      <c r="K456" s="75" t="s">
        <v>638</v>
      </c>
      <c r="L456" s="75">
        <v>287</v>
      </c>
      <c r="M456" s="75" t="s">
        <v>1043</v>
      </c>
      <c r="N456" s="75" t="s">
        <v>672</v>
      </c>
      <c r="O456" s="75">
        <v>359</v>
      </c>
      <c r="P456" s="75" t="s">
        <v>1044</v>
      </c>
      <c r="Q456" s="75">
        <v>15</v>
      </c>
      <c r="R456" s="75" t="s">
        <v>243</v>
      </c>
      <c r="S456" s="75" t="s">
        <v>37</v>
      </c>
    </row>
    <row r="457" spans="1:19" ht="13.5" customHeight="1">
      <c r="A457" s="75"/>
      <c r="B457" s="76"/>
      <c r="C457" s="76"/>
      <c r="D457" s="75"/>
      <c r="E457" s="76"/>
      <c r="F457" s="4" t="s">
        <v>190</v>
      </c>
      <c r="G457" s="77"/>
      <c r="H457" s="78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</row>
    <row r="458" spans="1:19" ht="13.5" customHeight="1">
      <c r="A458" s="75">
        <v>47461</v>
      </c>
      <c r="B458" s="76" t="s">
        <v>1004</v>
      </c>
      <c r="C458" s="76" t="s">
        <v>1005</v>
      </c>
      <c r="D458" s="75">
        <v>338</v>
      </c>
      <c r="E458" s="76" t="s">
        <v>184</v>
      </c>
      <c r="F458" s="5" t="s">
        <v>90</v>
      </c>
      <c r="G458" s="77"/>
      <c r="H458" s="78" t="s">
        <v>1041</v>
      </c>
      <c r="I458" s="75">
        <v>260</v>
      </c>
      <c r="J458" s="75" t="s">
        <v>1042</v>
      </c>
      <c r="K458" s="75" t="s">
        <v>638</v>
      </c>
      <c r="L458" s="75">
        <v>287</v>
      </c>
      <c r="M458" s="75" t="s">
        <v>1043</v>
      </c>
      <c r="N458" s="75" t="s">
        <v>672</v>
      </c>
      <c r="O458" s="75">
        <v>359</v>
      </c>
      <c r="P458" s="75" t="s">
        <v>1044</v>
      </c>
      <c r="Q458" s="75">
        <v>15</v>
      </c>
      <c r="R458" s="75" t="s">
        <v>243</v>
      </c>
      <c r="S458" s="75" t="s">
        <v>37</v>
      </c>
    </row>
    <row r="459" spans="1:19" ht="13.5" customHeight="1">
      <c r="A459" s="75"/>
      <c r="B459" s="76"/>
      <c r="C459" s="76"/>
      <c r="D459" s="75"/>
      <c r="E459" s="76"/>
      <c r="F459" s="4" t="s">
        <v>190</v>
      </c>
      <c r="G459" s="77"/>
      <c r="H459" s="78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</row>
    <row r="460" spans="1:19" ht="13.5" customHeight="1">
      <c r="A460" s="75">
        <v>47461</v>
      </c>
      <c r="B460" s="76" t="s">
        <v>1004</v>
      </c>
      <c r="C460" s="76" t="s">
        <v>1005</v>
      </c>
      <c r="D460" s="75">
        <v>89</v>
      </c>
      <c r="E460" s="76" t="s">
        <v>41</v>
      </c>
      <c r="F460" s="5" t="s">
        <v>90</v>
      </c>
      <c r="G460" s="77">
        <v>1</v>
      </c>
      <c r="H460" s="78" t="s">
        <v>1045</v>
      </c>
      <c r="I460" s="75">
        <v>81</v>
      </c>
      <c r="J460" s="75" t="s">
        <v>1046</v>
      </c>
      <c r="K460" s="75" t="s">
        <v>994</v>
      </c>
      <c r="L460" s="75">
        <v>74</v>
      </c>
      <c r="M460" s="75" t="s">
        <v>1047</v>
      </c>
      <c r="N460" s="75" t="s">
        <v>135</v>
      </c>
      <c r="O460" s="75">
        <v>137</v>
      </c>
      <c r="P460" s="75" t="s">
        <v>1048</v>
      </c>
      <c r="Q460" s="75">
        <v>5</v>
      </c>
      <c r="R460" s="75" t="s">
        <v>243</v>
      </c>
      <c r="S460" s="75" t="s">
        <v>37</v>
      </c>
    </row>
    <row r="461" spans="1:19" ht="13.5" customHeight="1">
      <c r="A461" s="75"/>
      <c r="B461" s="76"/>
      <c r="C461" s="76"/>
      <c r="D461" s="75"/>
      <c r="E461" s="76"/>
      <c r="F461" s="4" t="s">
        <v>1049</v>
      </c>
      <c r="G461" s="77"/>
      <c r="H461" s="78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</row>
    <row r="462" spans="1:19" ht="13.5" customHeight="1">
      <c r="A462" s="75">
        <v>47461</v>
      </c>
      <c r="B462" s="76" t="s">
        <v>1004</v>
      </c>
      <c r="C462" s="76" t="s">
        <v>1005</v>
      </c>
      <c r="D462" s="75">
        <v>275</v>
      </c>
      <c r="E462" s="76" t="s">
        <v>64</v>
      </c>
      <c r="F462" s="5" t="s">
        <v>90</v>
      </c>
      <c r="G462" s="77">
        <v>1</v>
      </c>
      <c r="H462" s="78" t="s">
        <v>1050</v>
      </c>
      <c r="I462" s="75">
        <v>257</v>
      </c>
      <c r="J462" s="75" t="s">
        <v>1051</v>
      </c>
      <c r="K462" s="75" t="s">
        <v>219</v>
      </c>
      <c r="L462" s="75">
        <v>239</v>
      </c>
      <c r="M462" s="75" t="s">
        <v>1052</v>
      </c>
      <c r="N462" s="75" t="s">
        <v>540</v>
      </c>
      <c r="O462" s="75">
        <v>382</v>
      </c>
      <c r="P462" s="75" t="s">
        <v>1053</v>
      </c>
      <c r="Q462" s="75">
        <v>6</v>
      </c>
      <c r="R462" s="75" t="s">
        <v>243</v>
      </c>
      <c r="S462" s="75" t="s">
        <v>37</v>
      </c>
    </row>
    <row r="463" spans="1:19" ht="13.5" customHeight="1">
      <c r="A463" s="75"/>
      <c r="B463" s="76"/>
      <c r="C463" s="76"/>
      <c r="D463" s="75"/>
      <c r="E463" s="76"/>
      <c r="F463" s="4" t="s">
        <v>97</v>
      </c>
      <c r="G463" s="77"/>
      <c r="H463" s="78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</row>
    <row r="464" spans="1:19" ht="13.5" customHeight="1">
      <c r="A464" s="75">
        <v>47461</v>
      </c>
      <c r="B464" s="76" t="s">
        <v>1004</v>
      </c>
      <c r="C464" s="76" t="s">
        <v>1005</v>
      </c>
      <c r="D464" s="75">
        <v>53</v>
      </c>
      <c r="E464" s="76" t="s">
        <v>98</v>
      </c>
      <c r="F464" s="5" t="s">
        <v>99</v>
      </c>
      <c r="G464" s="77"/>
      <c r="H464" s="78" t="s">
        <v>1054</v>
      </c>
      <c r="I464" s="75"/>
      <c r="J464" s="75"/>
      <c r="K464" s="75"/>
      <c r="L464" s="75"/>
      <c r="M464" s="75"/>
      <c r="N464" s="75"/>
      <c r="O464" s="75">
        <v>53</v>
      </c>
      <c r="P464" s="75" t="s">
        <v>1054</v>
      </c>
      <c r="Q464" s="75">
        <v>3</v>
      </c>
      <c r="R464" s="75" t="s">
        <v>243</v>
      </c>
      <c r="S464" s="75" t="s">
        <v>37</v>
      </c>
    </row>
    <row r="465" spans="1:19" ht="13.5" customHeight="1">
      <c r="A465" s="75"/>
      <c r="B465" s="76"/>
      <c r="C465" s="76"/>
      <c r="D465" s="75"/>
      <c r="E465" s="76"/>
      <c r="F465" s="4" t="s">
        <v>101</v>
      </c>
      <c r="G465" s="77"/>
      <c r="H465" s="78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</row>
    <row r="466" spans="1:19" ht="13.5" customHeight="1">
      <c r="A466" s="75">
        <v>47461</v>
      </c>
      <c r="B466" s="76" t="s">
        <v>1004</v>
      </c>
      <c r="C466" s="76" t="s">
        <v>1005</v>
      </c>
      <c r="D466" s="75">
        <v>803</v>
      </c>
      <c r="E466" s="76" t="s">
        <v>64</v>
      </c>
      <c r="F466" s="5" t="s">
        <v>102</v>
      </c>
      <c r="G466" s="77">
        <v>1</v>
      </c>
      <c r="H466" s="78" t="s">
        <v>1055</v>
      </c>
      <c r="I466" s="75">
        <v>850</v>
      </c>
      <c r="J466" s="75" t="s">
        <v>1056</v>
      </c>
      <c r="K466" s="75" t="s">
        <v>1057</v>
      </c>
      <c r="L466" s="75">
        <v>480</v>
      </c>
      <c r="M466" s="75" t="s">
        <v>1058</v>
      </c>
      <c r="N466" s="75" t="s">
        <v>182</v>
      </c>
      <c r="O466" s="75">
        <v>1131</v>
      </c>
      <c r="P466" s="75" t="s">
        <v>1059</v>
      </c>
      <c r="Q466" s="75">
        <v>19</v>
      </c>
      <c r="R466" s="75" t="s">
        <v>243</v>
      </c>
      <c r="S466" s="75" t="s">
        <v>37</v>
      </c>
    </row>
    <row r="467" spans="1:19" ht="13.5" customHeight="1">
      <c r="A467" s="75"/>
      <c r="B467" s="76"/>
      <c r="C467" s="76"/>
      <c r="D467" s="75"/>
      <c r="E467" s="76"/>
      <c r="F467" s="4" t="s">
        <v>109</v>
      </c>
      <c r="G467" s="77"/>
      <c r="H467" s="78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</row>
    <row r="468" spans="1:19" ht="13.5" customHeight="1">
      <c r="A468" s="75">
        <v>47461</v>
      </c>
      <c r="B468" s="76" t="s">
        <v>1004</v>
      </c>
      <c r="C468" s="76" t="s">
        <v>1005</v>
      </c>
      <c r="D468" s="75">
        <v>45</v>
      </c>
      <c r="E468" s="76" t="s">
        <v>484</v>
      </c>
      <c r="F468" s="5" t="s">
        <v>485</v>
      </c>
      <c r="G468" s="77"/>
      <c r="H468" s="78" t="s">
        <v>1060</v>
      </c>
      <c r="I468" s="75"/>
      <c r="J468" s="75"/>
      <c r="K468" s="75"/>
      <c r="L468" s="75"/>
      <c r="M468" s="75"/>
      <c r="N468" s="75"/>
      <c r="O468" s="75">
        <v>45</v>
      </c>
      <c r="P468" s="75" t="s">
        <v>1060</v>
      </c>
      <c r="Q468" s="75">
        <v>4</v>
      </c>
      <c r="R468" s="75" t="s">
        <v>243</v>
      </c>
      <c r="S468" s="75" t="s">
        <v>37</v>
      </c>
    </row>
    <row r="469" spans="1:19" ht="13.5" customHeight="1">
      <c r="A469" s="75"/>
      <c r="B469" s="76"/>
      <c r="C469" s="76"/>
      <c r="D469" s="75"/>
      <c r="E469" s="76"/>
      <c r="F469" s="4" t="s">
        <v>487</v>
      </c>
      <c r="G469" s="77"/>
      <c r="H469" s="78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</row>
    <row r="470" spans="1:19" ht="13.5" customHeight="1">
      <c r="A470" s="75">
        <v>47461</v>
      </c>
      <c r="B470" s="76" t="s">
        <v>1004</v>
      </c>
      <c r="C470" s="76" t="s">
        <v>1005</v>
      </c>
      <c r="D470" s="75">
        <v>472</v>
      </c>
      <c r="E470" s="76" t="s">
        <v>64</v>
      </c>
      <c r="F470" s="5" t="s">
        <v>353</v>
      </c>
      <c r="G470" s="77"/>
      <c r="H470" s="78" t="s">
        <v>1061</v>
      </c>
      <c r="I470" s="75">
        <v>403</v>
      </c>
      <c r="J470" s="75" t="s">
        <v>263</v>
      </c>
      <c r="K470" s="75" t="s">
        <v>60</v>
      </c>
      <c r="L470" s="75">
        <v>371</v>
      </c>
      <c r="M470" s="75" t="s">
        <v>1062</v>
      </c>
      <c r="N470" s="75"/>
      <c r="O470" s="75">
        <v>570</v>
      </c>
      <c r="P470" s="75" t="s">
        <v>1063</v>
      </c>
      <c r="Q470" s="75">
        <v>20</v>
      </c>
      <c r="R470" s="75" t="s">
        <v>243</v>
      </c>
      <c r="S470" s="75" t="s">
        <v>37</v>
      </c>
    </row>
    <row r="471" spans="1:19" ht="13.5" customHeight="1">
      <c r="A471" s="75"/>
      <c r="B471" s="76"/>
      <c r="C471" s="76"/>
      <c r="D471" s="75"/>
      <c r="E471" s="76"/>
      <c r="F471" s="4" t="s">
        <v>354</v>
      </c>
      <c r="G471" s="77"/>
      <c r="H471" s="78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</row>
    <row r="472" spans="1:19" ht="13.5" customHeight="1">
      <c r="A472" s="75">
        <v>47461</v>
      </c>
      <c r="B472" s="76" t="s">
        <v>1004</v>
      </c>
      <c r="C472" s="76" t="s">
        <v>1005</v>
      </c>
      <c r="D472" s="75">
        <v>472</v>
      </c>
      <c r="E472" s="76" t="s">
        <v>64</v>
      </c>
      <c r="F472" s="5" t="s">
        <v>355</v>
      </c>
      <c r="G472" s="77">
        <v>1</v>
      </c>
      <c r="H472" s="78" t="s">
        <v>1061</v>
      </c>
      <c r="I472" s="75">
        <v>403</v>
      </c>
      <c r="J472" s="75" t="s">
        <v>263</v>
      </c>
      <c r="K472" s="75" t="s">
        <v>60</v>
      </c>
      <c r="L472" s="75">
        <v>371</v>
      </c>
      <c r="M472" s="75" t="s">
        <v>1062</v>
      </c>
      <c r="N472" s="75"/>
      <c r="O472" s="75">
        <v>570</v>
      </c>
      <c r="P472" s="75" t="s">
        <v>1063</v>
      </c>
      <c r="Q472" s="75">
        <v>20</v>
      </c>
      <c r="R472" s="75" t="s">
        <v>243</v>
      </c>
      <c r="S472" s="75" t="s">
        <v>37</v>
      </c>
    </row>
    <row r="473" spans="1:19" ht="13.5" customHeight="1">
      <c r="A473" s="75"/>
      <c r="B473" s="76"/>
      <c r="C473" s="76"/>
      <c r="D473" s="75"/>
      <c r="E473" s="76"/>
      <c r="F473" s="4" t="s">
        <v>354</v>
      </c>
      <c r="G473" s="77"/>
      <c r="H473" s="78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</row>
    <row r="474" spans="1:19" ht="13.5" customHeight="1">
      <c r="A474" s="75">
        <v>47461</v>
      </c>
      <c r="B474" s="76" t="s">
        <v>1004</v>
      </c>
      <c r="C474" s="76" t="s">
        <v>1005</v>
      </c>
      <c r="D474" s="75">
        <v>113</v>
      </c>
      <c r="E474" s="76" t="s">
        <v>110</v>
      </c>
      <c r="F474" s="5" t="s">
        <v>111</v>
      </c>
      <c r="G474" s="77"/>
      <c r="H474" s="78" t="s">
        <v>1064</v>
      </c>
      <c r="I474" s="75">
        <v>68</v>
      </c>
      <c r="J474" s="75" t="s">
        <v>1065</v>
      </c>
      <c r="K474" s="75" t="s">
        <v>60</v>
      </c>
      <c r="L474" s="75">
        <v>113</v>
      </c>
      <c r="M474" s="75" t="s">
        <v>1066</v>
      </c>
      <c r="N474" s="75"/>
      <c r="O474" s="75">
        <v>124</v>
      </c>
      <c r="P474" s="75" t="s">
        <v>1067</v>
      </c>
      <c r="Q474" s="75">
        <v>4</v>
      </c>
      <c r="R474" s="75" t="s">
        <v>243</v>
      </c>
      <c r="S474" s="75" t="s">
        <v>37</v>
      </c>
    </row>
    <row r="475" spans="1:19" ht="13.5" customHeight="1">
      <c r="A475" s="75"/>
      <c r="B475" s="76"/>
      <c r="C475" s="76"/>
      <c r="D475" s="75"/>
      <c r="E475" s="76"/>
      <c r="F475" s="4" t="s">
        <v>116</v>
      </c>
      <c r="G475" s="77"/>
      <c r="H475" s="78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</row>
    <row r="476" spans="1:19" ht="13.5" customHeight="1">
      <c r="A476" s="75">
        <v>47461</v>
      </c>
      <c r="B476" s="76" t="s">
        <v>1004</v>
      </c>
      <c r="C476" s="76" t="s">
        <v>1005</v>
      </c>
      <c r="D476" s="75">
        <v>113</v>
      </c>
      <c r="E476" s="76" t="s">
        <v>110</v>
      </c>
      <c r="F476" s="5" t="s">
        <v>111</v>
      </c>
      <c r="G476" s="77">
        <v>1</v>
      </c>
      <c r="H476" s="78" t="s">
        <v>1064</v>
      </c>
      <c r="I476" s="75">
        <v>68</v>
      </c>
      <c r="J476" s="75" t="s">
        <v>1065</v>
      </c>
      <c r="K476" s="75" t="s">
        <v>60</v>
      </c>
      <c r="L476" s="75">
        <v>113</v>
      </c>
      <c r="M476" s="75" t="s">
        <v>1066</v>
      </c>
      <c r="N476" s="75"/>
      <c r="O476" s="75">
        <v>124</v>
      </c>
      <c r="P476" s="75" t="s">
        <v>1067</v>
      </c>
      <c r="Q476" s="75">
        <v>4</v>
      </c>
      <c r="R476" s="75" t="s">
        <v>243</v>
      </c>
      <c r="S476" s="75" t="s">
        <v>37</v>
      </c>
    </row>
    <row r="477" spans="1:19" ht="13.5" customHeight="1">
      <c r="A477" s="75"/>
      <c r="B477" s="76"/>
      <c r="C477" s="76"/>
      <c r="D477" s="75"/>
      <c r="E477" s="76"/>
      <c r="F477" s="4" t="s">
        <v>116</v>
      </c>
      <c r="G477" s="77"/>
      <c r="H477" s="78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</row>
    <row r="478" spans="1:19" ht="13.5" customHeight="1">
      <c r="A478" s="75">
        <v>47461</v>
      </c>
      <c r="B478" s="76" t="s">
        <v>1004</v>
      </c>
      <c r="C478" s="76" t="s">
        <v>1005</v>
      </c>
      <c r="D478" s="75">
        <v>183</v>
      </c>
      <c r="E478" s="76" t="s">
        <v>41</v>
      </c>
      <c r="F478" s="5" t="s">
        <v>117</v>
      </c>
      <c r="G478" s="77">
        <v>1</v>
      </c>
      <c r="H478" s="78" t="s">
        <v>1068</v>
      </c>
      <c r="I478" s="75">
        <v>128</v>
      </c>
      <c r="J478" s="75" t="s">
        <v>497</v>
      </c>
      <c r="K478" s="75" t="s">
        <v>60</v>
      </c>
      <c r="L478" s="75">
        <v>150</v>
      </c>
      <c r="M478" s="75" t="s">
        <v>1069</v>
      </c>
      <c r="N478" s="75"/>
      <c r="O478" s="75">
        <v>244</v>
      </c>
      <c r="P478" s="75" t="s">
        <v>1070</v>
      </c>
      <c r="Q478" s="75">
        <v>12</v>
      </c>
      <c r="R478" s="75" t="s">
        <v>243</v>
      </c>
      <c r="S478" s="75" t="s">
        <v>37</v>
      </c>
    </row>
    <row r="479" spans="1:19" ht="13.5" customHeight="1">
      <c r="A479" s="75"/>
      <c r="B479" s="76"/>
      <c r="C479" s="76"/>
      <c r="D479" s="75"/>
      <c r="E479" s="76"/>
      <c r="F479" s="4" t="s">
        <v>122</v>
      </c>
      <c r="G479" s="77"/>
      <c r="H479" s="78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</row>
    <row r="480" spans="1:19" ht="13.5" customHeight="1">
      <c r="A480" s="75">
        <v>47461</v>
      </c>
      <c r="B480" s="76" t="s">
        <v>1004</v>
      </c>
      <c r="C480" s="76" t="s">
        <v>1005</v>
      </c>
      <c r="D480" s="75">
        <v>193</v>
      </c>
      <c r="E480" s="76" t="s">
        <v>41</v>
      </c>
      <c r="F480" s="5" t="s">
        <v>644</v>
      </c>
      <c r="G480" s="77">
        <v>1</v>
      </c>
      <c r="H480" s="78" t="s">
        <v>1071</v>
      </c>
      <c r="I480" s="75">
        <v>150</v>
      </c>
      <c r="J480" s="75" t="s">
        <v>1072</v>
      </c>
      <c r="K480" s="75" t="s">
        <v>60</v>
      </c>
      <c r="L480" s="75">
        <v>111</v>
      </c>
      <c r="M480" s="75" t="s">
        <v>1073</v>
      </c>
      <c r="N480" s="75"/>
      <c r="O480" s="75">
        <v>201</v>
      </c>
      <c r="P480" s="75" t="s">
        <v>1074</v>
      </c>
      <c r="Q480" s="75">
        <v>10</v>
      </c>
      <c r="R480" s="75" t="s">
        <v>243</v>
      </c>
      <c r="S480" s="75" t="s">
        <v>37</v>
      </c>
    </row>
    <row r="481" spans="1:19" ht="13.5" customHeight="1">
      <c r="A481" s="75"/>
      <c r="B481" s="76"/>
      <c r="C481" s="76"/>
      <c r="D481" s="75"/>
      <c r="E481" s="76"/>
      <c r="F481" s="4" t="s">
        <v>649</v>
      </c>
      <c r="G481" s="77"/>
      <c r="H481" s="78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</row>
    <row r="482" spans="1:19" ht="13.5" customHeight="1">
      <c r="A482" s="75">
        <v>47461</v>
      </c>
      <c r="B482" s="76" t="s">
        <v>1004</v>
      </c>
      <c r="C482" s="76" t="s">
        <v>1005</v>
      </c>
      <c r="D482" s="75">
        <v>170</v>
      </c>
      <c r="E482" s="76" t="s">
        <v>64</v>
      </c>
      <c r="F482" s="5" t="s">
        <v>123</v>
      </c>
      <c r="G482" s="77">
        <v>1</v>
      </c>
      <c r="H482" s="78" t="s">
        <v>1075</v>
      </c>
      <c r="I482" s="75">
        <v>150</v>
      </c>
      <c r="J482" s="75" t="s">
        <v>358</v>
      </c>
      <c r="K482" s="75" t="s">
        <v>60</v>
      </c>
      <c r="L482" s="75">
        <v>155</v>
      </c>
      <c r="M482" s="75" t="s">
        <v>1076</v>
      </c>
      <c r="N482" s="75"/>
      <c r="O482" s="75">
        <v>196</v>
      </c>
      <c r="P482" s="75" t="s">
        <v>1077</v>
      </c>
      <c r="Q482" s="75">
        <v>9</v>
      </c>
      <c r="R482" s="75" t="s">
        <v>243</v>
      </c>
      <c r="S482" s="75" t="s">
        <v>37</v>
      </c>
    </row>
    <row r="483" spans="1:19" ht="13.5" customHeight="1">
      <c r="A483" s="75"/>
      <c r="B483" s="76"/>
      <c r="C483" s="76"/>
      <c r="D483" s="75"/>
      <c r="E483" s="76"/>
      <c r="F483" s="4" t="s">
        <v>128</v>
      </c>
      <c r="G483" s="77"/>
      <c r="H483" s="78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</row>
    <row r="484" spans="1:19" ht="13.5" customHeight="1">
      <c r="A484" s="75">
        <v>47461</v>
      </c>
      <c r="B484" s="76" t="s">
        <v>1004</v>
      </c>
      <c r="C484" s="76" t="s">
        <v>1005</v>
      </c>
      <c r="D484" s="75">
        <v>46</v>
      </c>
      <c r="E484" s="76" t="s">
        <v>129</v>
      </c>
      <c r="F484" s="5" t="s">
        <v>130</v>
      </c>
      <c r="G484" s="77">
        <v>1</v>
      </c>
      <c r="H484" s="78" t="s">
        <v>1078</v>
      </c>
      <c r="I484" s="75">
        <v>25</v>
      </c>
      <c r="J484" s="75" t="s">
        <v>1079</v>
      </c>
      <c r="K484" s="75" t="s">
        <v>546</v>
      </c>
      <c r="L484" s="75">
        <v>43</v>
      </c>
      <c r="M484" s="75" t="s">
        <v>1080</v>
      </c>
      <c r="N484" s="75" t="s">
        <v>1081</v>
      </c>
      <c r="O484" s="75">
        <v>52</v>
      </c>
      <c r="P484" s="75" t="s">
        <v>1082</v>
      </c>
      <c r="Q484" s="75">
        <v>4</v>
      </c>
      <c r="R484" s="75" t="s">
        <v>243</v>
      </c>
      <c r="S484" s="75" t="s">
        <v>37</v>
      </c>
    </row>
    <row r="485" spans="1:19" ht="13.5" customHeight="1">
      <c r="A485" s="75"/>
      <c r="B485" s="76"/>
      <c r="C485" s="76"/>
      <c r="D485" s="75"/>
      <c r="E485" s="76"/>
      <c r="F485" s="4" t="s">
        <v>137</v>
      </c>
      <c r="G485" s="77"/>
      <c r="H485" s="78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</row>
    <row r="486" spans="1:19" ht="13.5" customHeight="1">
      <c r="A486" s="75">
        <v>47461</v>
      </c>
      <c r="B486" s="76" t="s">
        <v>1004</v>
      </c>
      <c r="C486" s="76" t="s">
        <v>1005</v>
      </c>
      <c r="D486" s="75">
        <v>247</v>
      </c>
      <c r="E486" s="76" t="s">
        <v>64</v>
      </c>
      <c r="F486" s="5" t="s">
        <v>65</v>
      </c>
      <c r="G486" s="77">
        <v>1</v>
      </c>
      <c r="H486" s="78" t="s">
        <v>1083</v>
      </c>
      <c r="I486" s="75">
        <v>178</v>
      </c>
      <c r="J486" s="75" t="s">
        <v>1084</v>
      </c>
      <c r="K486" s="75" t="s">
        <v>60</v>
      </c>
      <c r="L486" s="75">
        <v>109</v>
      </c>
      <c r="M486" s="75" t="s">
        <v>1085</v>
      </c>
      <c r="N486" s="75"/>
      <c r="O486" s="75">
        <v>376</v>
      </c>
      <c r="P486" s="75" t="s">
        <v>1086</v>
      </c>
      <c r="Q486" s="75">
        <v>12</v>
      </c>
      <c r="R486" s="75" t="s">
        <v>243</v>
      </c>
      <c r="S486" s="75" t="s">
        <v>37</v>
      </c>
    </row>
    <row r="487" spans="1:19" ht="13.5" customHeight="1">
      <c r="A487" s="75"/>
      <c r="B487" s="76"/>
      <c r="C487" s="76"/>
      <c r="D487" s="75"/>
      <c r="E487" s="76"/>
      <c r="F487" s="4" t="s">
        <v>70</v>
      </c>
      <c r="G487" s="77"/>
      <c r="H487" s="78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</row>
    <row r="488" spans="1:19" ht="13.5" customHeight="1">
      <c r="A488" s="75">
        <v>47461</v>
      </c>
      <c r="B488" s="76" t="s">
        <v>1004</v>
      </c>
      <c r="C488" s="76" t="s">
        <v>1005</v>
      </c>
      <c r="D488" s="75">
        <v>149</v>
      </c>
      <c r="E488" s="76" t="s">
        <v>41</v>
      </c>
      <c r="F488" s="5" t="s">
        <v>71</v>
      </c>
      <c r="G488" s="77">
        <v>1</v>
      </c>
      <c r="H488" s="78" t="s">
        <v>1087</v>
      </c>
      <c r="I488" s="75">
        <v>87</v>
      </c>
      <c r="J488" s="75" t="s">
        <v>1088</v>
      </c>
      <c r="K488" s="75" t="s">
        <v>1089</v>
      </c>
      <c r="L488" s="75">
        <v>111</v>
      </c>
      <c r="M488" s="75" t="s">
        <v>857</v>
      </c>
      <c r="N488" s="75" t="s">
        <v>1090</v>
      </c>
      <c r="O488" s="75">
        <v>197</v>
      </c>
      <c r="P488" s="75" t="s">
        <v>1091</v>
      </c>
      <c r="Q488" s="75">
        <v>4</v>
      </c>
      <c r="R488" s="75" t="s">
        <v>243</v>
      </c>
      <c r="S488" s="75" t="s">
        <v>37</v>
      </c>
    </row>
    <row r="489" spans="1:19" ht="13.5" customHeight="1">
      <c r="A489" s="75"/>
      <c r="B489" s="76"/>
      <c r="C489" s="76"/>
      <c r="D489" s="75"/>
      <c r="E489" s="76"/>
      <c r="F489" s="4" t="s">
        <v>78</v>
      </c>
      <c r="G489" s="77"/>
      <c r="H489" s="78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</row>
    <row r="490" spans="1:19" ht="13.5" customHeight="1">
      <c r="A490" s="75">
        <v>47461</v>
      </c>
      <c r="B490" s="76" t="s">
        <v>1004</v>
      </c>
      <c r="C490" s="76" t="s">
        <v>1005</v>
      </c>
      <c r="D490" s="75">
        <v>126</v>
      </c>
      <c r="E490" s="76" t="s">
        <v>41</v>
      </c>
      <c r="F490" s="5" t="s">
        <v>209</v>
      </c>
      <c r="G490" s="77">
        <v>1</v>
      </c>
      <c r="H490" s="78" t="s">
        <v>1092</v>
      </c>
      <c r="I490" s="75">
        <v>86</v>
      </c>
      <c r="J490" s="75" t="s">
        <v>274</v>
      </c>
      <c r="K490" s="75" t="s">
        <v>60</v>
      </c>
      <c r="L490" s="75">
        <v>131</v>
      </c>
      <c r="M490" s="75" t="s">
        <v>1093</v>
      </c>
      <c r="N490" s="75"/>
      <c r="O490" s="75">
        <v>140</v>
      </c>
      <c r="P490" s="75" t="s">
        <v>1094</v>
      </c>
      <c r="Q490" s="75">
        <v>4</v>
      </c>
      <c r="R490" s="75" t="s">
        <v>243</v>
      </c>
      <c r="S490" s="75" t="s">
        <v>37</v>
      </c>
    </row>
    <row r="491" spans="1:19" ht="13.5" customHeight="1">
      <c r="A491" s="75"/>
      <c r="B491" s="76"/>
      <c r="C491" s="76"/>
      <c r="D491" s="75"/>
      <c r="E491" s="76"/>
      <c r="F491" s="4" t="s">
        <v>214</v>
      </c>
      <c r="G491" s="77"/>
      <c r="H491" s="78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</row>
    <row r="492" spans="1:19" ht="13.5" customHeight="1">
      <c r="A492" s="75">
        <v>47461</v>
      </c>
      <c r="B492" s="76" t="s">
        <v>1004</v>
      </c>
      <c r="C492" s="76" t="s">
        <v>1005</v>
      </c>
      <c r="D492" s="75">
        <v>563</v>
      </c>
      <c r="E492" s="76" t="s">
        <v>64</v>
      </c>
      <c r="F492" s="5" t="s">
        <v>227</v>
      </c>
      <c r="G492" s="77">
        <v>1</v>
      </c>
      <c r="H492" s="78" t="s">
        <v>1095</v>
      </c>
      <c r="I492" s="75">
        <v>463</v>
      </c>
      <c r="J492" s="75" t="s">
        <v>282</v>
      </c>
      <c r="K492" s="75" t="s">
        <v>592</v>
      </c>
      <c r="L492" s="75">
        <v>299</v>
      </c>
      <c r="M492" s="75" t="s">
        <v>1096</v>
      </c>
      <c r="N492" s="75" t="s">
        <v>146</v>
      </c>
      <c r="O492" s="75">
        <v>734</v>
      </c>
      <c r="P492" s="75" t="s">
        <v>1097</v>
      </c>
      <c r="Q492" s="75">
        <v>17</v>
      </c>
      <c r="R492" s="75" t="s">
        <v>243</v>
      </c>
      <c r="S492" s="75" t="s">
        <v>37</v>
      </c>
    </row>
    <row r="493" spans="1:19" ht="13.5" customHeight="1">
      <c r="A493" s="75"/>
      <c r="B493" s="76"/>
      <c r="C493" s="76"/>
      <c r="D493" s="75"/>
      <c r="E493" s="76"/>
      <c r="F493" s="4" t="s">
        <v>234</v>
      </c>
      <c r="G493" s="77"/>
      <c r="H493" s="78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</row>
    <row r="494" spans="1:19" ht="13.5" customHeight="1">
      <c r="A494" s="75">
        <v>47461</v>
      </c>
      <c r="B494" s="76" t="s">
        <v>1004</v>
      </c>
      <c r="C494" s="76" t="s">
        <v>1005</v>
      </c>
      <c r="D494" s="75">
        <v>267</v>
      </c>
      <c r="E494" s="76" t="s">
        <v>41</v>
      </c>
      <c r="F494" s="5" t="s">
        <v>227</v>
      </c>
      <c r="G494" s="77">
        <v>1</v>
      </c>
      <c r="H494" s="78" t="s">
        <v>1098</v>
      </c>
      <c r="I494" s="75">
        <v>199</v>
      </c>
      <c r="J494" s="75" t="s">
        <v>800</v>
      </c>
      <c r="K494" s="75" t="s">
        <v>1099</v>
      </c>
      <c r="L494" s="75">
        <v>198</v>
      </c>
      <c r="M494" s="75" t="s">
        <v>844</v>
      </c>
      <c r="N494" s="75" t="s">
        <v>526</v>
      </c>
      <c r="O494" s="75">
        <v>324</v>
      </c>
      <c r="P494" s="75" t="s">
        <v>1100</v>
      </c>
      <c r="Q494" s="75">
        <v>11</v>
      </c>
      <c r="R494" s="75" t="s">
        <v>243</v>
      </c>
      <c r="S494" s="75" t="s">
        <v>37</v>
      </c>
    </row>
    <row r="495" spans="1:19" ht="13.5" customHeight="1">
      <c r="A495" s="75"/>
      <c r="B495" s="76"/>
      <c r="C495" s="76"/>
      <c r="D495" s="75"/>
      <c r="E495" s="76"/>
      <c r="F495" s="4" t="s">
        <v>594</v>
      </c>
      <c r="G495" s="77"/>
      <c r="H495" s="78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</row>
    <row r="496" spans="1:19" ht="13.5" customHeight="1">
      <c r="A496" s="75">
        <v>47461</v>
      </c>
      <c r="B496" s="76" t="s">
        <v>1004</v>
      </c>
      <c r="C496" s="76" t="s">
        <v>1005</v>
      </c>
      <c r="D496" s="75">
        <v>640</v>
      </c>
      <c r="E496" s="76" t="s">
        <v>41</v>
      </c>
      <c r="F496" s="5" t="s">
        <v>148</v>
      </c>
      <c r="G496" s="77">
        <v>1</v>
      </c>
      <c r="H496" s="78" t="s">
        <v>1101</v>
      </c>
      <c r="I496" s="75">
        <v>590</v>
      </c>
      <c r="J496" s="75" t="s">
        <v>462</v>
      </c>
      <c r="K496" s="75" t="s">
        <v>945</v>
      </c>
      <c r="L496" s="75">
        <v>550</v>
      </c>
      <c r="M496" s="75" t="s">
        <v>1102</v>
      </c>
      <c r="N496" s="75" t="s">
        <v>1103</v>
      </c>
      <c r="O496" s="75">
        <v>704</v>
      </c>
      <c r="P496" s="75" t="s">
        <v>1104</v>
      </c>
      <c r="Q496" s="75">
        <v>28</v>
      </c>
      <c r="R496" s="75" t="s">
        <v>243</v>
      </c>
      <c r="S496" s="75" t="s">
        <v>37</v>
      </c>
    </row>
    <row r="497" spans="1:19" ht="13.5" customHeight="1">
      <c r="A497" s="75"/>
      <c r="B497" s="76"/>
      <c r="C497" s="76"/>
      <c r="D497" s="75"/>
      <c r="E497" s="76"/>
      <c r="F497" s="4" t="s">
        <v>155</v>
      </c>
      <c r="G497" s="77"/>
      <c r="H497" s="78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</row>
    <row r="498" spans="1:19" ht="13.5" customHeight="1">
      <c r="A498" s="75">
        <v>47461</v>
      </c>
      <c r="B498" s="76" t="s">
        <v>1004</v>
      </c>
      <c r="C498" s="76" t="s">
        <v>1005</v>
      </c>
      <c r="D498" s="75"/>
      <c r="E498" s="76" t="s">
        <v>41</v>
      </c>
      <c r="F498" s="5" t="s">
        <v>156</v>
      </c>
      <c r="G498" s="77"/>
      <c r="H498" s="78" t="s">
        <v>1105</v>
      </c>
      <c r="I498" s="75"/>
      <c r="J498" s="75" t="s">
        <v>655</v>
      </c>
      <c r="K498" s="75" t="s">
        <v>792</v>
      </c>
      <c r="L498" s="75"/>
      <c r="M498" s="75" t="s">
        <v>206</v>
      </c>
      <c r="N498" s="75" t="s">
        <v>281</v>
      </c>
      <c r="O498" s="75"/>
      <c r="P498" s="75" t="s">
        <v>1106</v>
      </c>
      <c r="Q498" s="75"/>
      <c r="R498" s="75" t="s">
        <v>243</v>
      </c>
      <c r="S498" s="75" t="s">
        <v>37</v>
      </c>
    </row>
    <row r="499" spans="1:19" ht="13.5" customHeight="1">
      <c r="A499" s="75"/>
      <c r="B499" s="76"/>
      <c r="C499" s="76"/>
      <c r="D499" s="75"/>
      <c r="E499" s="76"/>
      <c r="F499" s="4" t="s">
        <v>162</v>
      </c>
      <c r="G499" s="77"/>
      <c r="H499" s="78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</row>
    <row r="500" spans="1:19" ht="13.5" customHeight="1">
      <c r="A500" s="75">
        <v>47461</v>
      </c>
      <c r="B500" s="76" t="s">
        <v>1004</v>
      </c>
      <c r="C500" s="76" t="s">
        <v>1005</v>
      </c>
      <c r="D500" s="75">
        <v>50</v>
      </c>
      <c r="E500" s="76" t="s">
        <v>1107</v>
      </c>
      <c r="F500" s="5" t="s">
        <v>1108</v>
      </c>
      <c r="G500" s="77">
        <v>1</v>
      </c>
      <c r="H500" s="78" t="s">
        <v>1109</v>
      </c>
      <c r="I500" s="75">
        <v>52</v>
      </c>
      <c r="J500" s="75" t="s">
        <v>1110</v>
      </c>
      <c r="K500" s="75" t="s">
        <v>60</v>
      </c>
      <c r="L500" s="75">
        <v>49</v>
      </c>
      <c r="M500" s="75" t="s">
        <v>1111</v>
      </c>
      <c r="N500" s="75"/>
      <c r="O500" s="75">
        <v>47</v>
      </c>
      <c r="P500" s="75" t="s">
        <v>1112</v>
      </c>
      <c r="Q500" s="75">
        <v>6</v>
      </c>
      <c r="R500" s="75" t="s">
        <v>243</v>
      </c>
      <c r="S500" s="75" t="s">
        <v>37</v>
      </c>
    </row>
    <row r="501" spans="1:19" ht="13.5" customHeight="1">
      <c r="A501" s="75"/>
      <c r="B501" s="76"/>
      <c r="C501" s="76"/>
      <c r="D501" s="75"/>
      <c r="E501" s="76"/>
      <c r="F501" s="4" t="s">
        <v>1113</v>
      </c>
      <c r="G501" s="77"/>
      <c r="H501" s="78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</row>
    <row r="502" spans="1:19" ht="13.5" customHeight="1">
      <c r="A502" s="75">
        <v>90496</v>
      </c>
      <c r="B502" s="76" t="s">
        <v>1114</v>
      </c>
      <c r="C502" s="76" t="s">
        <v>716</v>
      </c>
      <c r="D502" s="75">
        <v>664</v>
      </c>
      <c r="E502" s="76" t="s">
        <v>184</v>
      </c>
      <c r="F502" s="5" t="s">
        <v>1115</v>
      </c>
      <c r="G502" s="77">
        <v>1</v>
      </c>
      <c r="H502" s="78" t="s">
        <v>1116</v>
      </c>
      <c r="I502" s="75">
        <v>507</v>
      </c>
      <c r="J502" s="75" t="s">
        <v>1117</v>
      </c>
      <c r="K502" s="75" t="s">
        <v>1118</v>
      </c>
      <c r="L502" s="75">
        <v>674</v>
      </c>
      <c r="M502" s="75" t="s">
        <v>1119</v>
      </c>
      <c r="N502" s="75" t="s">
        <v>1120</v>
      </c>
      <c r="O502" s="75">
        <v>657</v>
      </c>
      <c r="P502" s="75" t="s">
        <v>1121</v>
      </c>
      <c r="Q502" s="75">
        <v>154</v>
      </c>
      <c r="R502" s="75" t="s">
        <v>168</v>
      </c>
      <c r="S502" s="75" t="s">
        <v>37</v>
      </c>
    </row>
    <row r="503" spans="1:19" ht="13.5" customHeight="1">
      <c r="A503" s="75"/>
      <c r="B503" s="76"/>
      <c r="C503" s="76"/>
      <c r="D503" s="75"/>
      <c r="E503" s="76"/>
      <c r="F503" s="4" t="s">
        <v>1122</v>
      </c>
      <c r="G503" s="77"/>
      <c r="H503" s="78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</row>
    <row r="504" spans="1:19" ht="13.5" customHeight="1">
      <c r="A504" s="75">
        <v>90496</v>
      </c>
      <c r="B504" s="76" t="s">
        <v>1114</v>
      </c>
      <c r="C504" s="76" t="s">
        <v>716</v>
      </c>
      <c r="D504" s="75">
        <v>392</v>
      </c>
      <c r="E504" s="76" t="s">
        <v>184</v>
      </c>
      <c r="F504" s="5" t="s">
        <v>90</v>
      </c>
      <c r="G504" s="77">
        <v>1</v>
      </c>
      <c r="H504" s="78" t="s">
        <v>1123</v>
      </c>
      <c r="I504" s="75">
        <v>315</v>
      </c>
      <c r="J504" s="75" t="s">
        <v>1124</v>
      </c>
      <c r="K504" s="75" t="s">
        <v>1125</v>
      </c>
      <c r="L504" s="75">
        <v>396</v>
      </c>
      <c r="M504" s="75" t="s">
        <v>1126</v>
      </c>
      <c r="N504" s="75" t="s">
        <v>288</v>
      </c>
      <c r="O504" s="75">
        <v>376</v>
      </c>
      <c r="P504" s="75" t="s">
        <v>1127</v>
      </c>
      <c r="Q504" s="75">
        <v>88</v>
      </c>
      <c r="R504" s="75" t="s">
        <v>168</v>
      </c>
      <c r="S504" s="75" t="s">
        <v>37</v>
      </c>
    </row>
    <row r="505" spans="1:19" ht="13.5" customHeight="1">
      <c r="A505" s="75"/>
      <c r="B505" s="76"/>
      <c r="C505" s="76"/>
      <c r="D505" s="75"/>
      <c r="E505" s="76"/>
      <c r="F505" s="4" t="s">
        <v>190</v>
      </c>
      <c r="G505" s="77"/>
      <c r="H505" s="78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</row>
    <row r="506" spans="1:19" ht="13.5" customHeight="1">
      <c r="A506" s="75">
        <v>90496</v>
      </c>
      <c r="B506" s="76" t="s">
        <v>1114</v>
      </c>
      <c r="C506" s="76" t="s">
        <v>716</v>
      </c>
      <c r="D506" s="75">
        <v>395</v>
      </c>
      <c r="E506" s="76" t="s">
        <v>184</v>
      </c>
      <c r="F506" s="5" t="s">
        <v>191</v>
      </c>
      <c r="G506" s="77"/>
      <c r="H506" s="78" t="s">
        <v>1123</v>
      </c>
      <c r="I506" s="75">
        <v>317</v>
      </c>
      <c r="J506" s="75" t="s">
        <v>1124</v>
      </c>
      <c r="K506" s="75" t="s">
        <v>1125</v>
      </c>
      <c r="L506" s="75">
        <v>399</v>
      </c>
      <c r="M506" s="75" t="s">
        <v>1126</v>
      </c>
      <c r="N506" s="75" t="s">
        <v>288</v>
      </c>
      <c r="O506" s="75">
        <v>379</v>
      </c>
      <c r="P506" s="75" t="s">
        <v>1127</v>
      </c>
      <c r="Q506" s="75">
        <v>90</v>
      </c>
      <c r="R506" s="75" t="s">
        <v>168</v>
      </c>
      <c r="S506" s="75" t="s">
        <v>37</v>
      </c>
    </row>
    <row r="507" spans="1:19" ht="13.5" customHeight="1">
      <c r="A507" s="75"/>
      <c r="B507" s="76"/>
      <c r="C507" s="76"/>
      <c r="D507" s="75"/>
      <c r="E507" s="76"/>
      <c r="F507" s="4" t="s">
        <v>190</v>
      </c>
      <c r="G507" s="77"/>
      <c r="H507" s="78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</row>
    <row r="508" spans="1:19" ht="13.5" customHeight="1">
      <c r="A508" s="75">
        <v>90496</v>
      </c>
      <c r="B508" s="76" t="s">
        <v>1114</v>
      </c>
      <c r="C508" s="76" t="s">
        <v>716</v>
      </c>
      <c r="D508" s="75">
        <v>395</v>
      </c>
      <c r="E508" s="76" t="s">
        <v>184</v>
      </c>
      <c r="F508" s="5" t="s">
        <v>90</v>
      </c>
      <c r="G508" s="77"/>
      <c r="H508" s="78" t="s">
        <v>1123</v>
      </c>
      <c r="I508" s="75">
        <v>317</v>
      </c>
      <c r="J508" s="75" t="s">
        <v>1124</v>
      </c>
      <c r="K508" s="75" t="s">
        <v>1125</v>
      </c>
      <c r="L508" s="75">
        <v>399</v>
      </c>
      <c r="M508" s="75" t="s">
        <v>1126</v>
      </c>
      <c r="N508" s="75" t="s">
        <v>288</v>
      </c>
      <c r="O508" s="75">
        <v>379</v>
      </c>
      <c r="P508" s="75" t="s">
        <v>1127</v>
      </c>
      <c r="Q508" s="75">
        <v>88</v>
      </c>
      <c r="R508" s="75" t="s">
        <v>168</v>
      </c>
      <c r="S508" s="75" t="s">
        <v>37</v>
      </c>
    </row>
    <row r="509" spans="1:19" ht="13.5" customHeight="1">
      <c r="A509" s="75"/>
      <c r="B509" s="76"/>
      <c r="C509" s="76"/>
      <c r="D509" s="75"/>
      <c r="E509" s="76"/>
      <c r="F509" s="4" t="s">
        <v>190</v>
      </c>
      <c r="G509" s="77"/>
      <c r="H509" s="78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</row>
    <row r="510" spans="1:19" ht="13.5" customHeight="1">
      <c r="A510" s="75">
        <v>90496</v>
      </c>
      <c r="B510" s="76" t="s">
        <v>1114</v>
      </c>
      <c r="C510" s="76" t="s">
        <v>716</v>
      </c>
      <c r="D510" s="75">
        <v>376</v>
      </c>
      <c r="E510" s="76" t="s">
        <v>244</v>
      </c>
      <c r="F510" s="5" t="s">
        <v>245</v>
      </c>
      <c r="G510" s="77"/>
      <c r="H510" s="78" t="s">
        <v>1128</v>
      </c>
      <c r="I510" s="75">
        <v>220</v>
      </c>
      <c r="J510" s="75" t="s">
        <v>1129</v>
      </c>
      <c r="K510" s="75" t="s">
        <v>1130</v>
      </c>
      <c r="L510" s="75">
        <v>407</v>
      </c>
      <c r="M510" s="75" t="s">
        <v>1131</v>
      </c>
      <c r="N510" s="75" t="s">
        <v>1132</v>
      </c>
      <c r="O510" s="75">
        <v>365</v>
      </c>
      <c r="P510" s="75" t="s">
        <v>1133</v>
      </c>
      <c r="Q510" s="75">
        <v>97</v>
      </c>
      <c r="R510" s="75" t="s">
        <v>168</v>
      </c>
      <c r="S510" s="75" t="s">
        <v>37</v>
      </c>
    </row>
    <row r="511" spans="1:19" ht="13.5" customHeight="1">
      <c r="A511" s="75"/>
      <c r="B511" s="76"/>
      <c r="C511" s="76"/>
      <c r="D511" s="75"/>
      <c r="E511" s="76"/>
      <c r="F511" s="4" t="s">
        <v>252</v>
      </c>
      <c r="G511" s="77"/>
      <c r="H511" s="78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</row>
    <row r="512" spans="1:19" ht="13.5" customHeight="1">
      <c r="A512" s="75">
        <v>90496</v>
      </c>
      <c r="B512" s="76" t="s">
        <v>1114</v>
      </c>
      <c r="C512" s="76" t="s">
        <v>716</v>
      </c>
      <c r="D512" s="75">
        <v>240</v>
      </c>
      <c r="E512" s="76" t="s">
        <v>41</v>
      </c>
      <c r="F512" s="5" t="s">
        <v>117</v>
      </c>
      <c r="G512" s="77">
        <v>1</v>
      </c>
      <c r="H512" s="78" t="s">
        <v>1134</v>
      </c>
      <c r="I512" s="75">
        <v>180</v>
      </c>
      <c r="J512" s="75" t="s">
        <v>73</v>
      </c>
      <c r="K512" s="75" t="s">
        <v>60</v>
      </c>
      <c r="L512" s="75">
        <v>242</v>
      </c>
      <c r="M512" s="75" t="s">
        <v>1135</v>
      </c>
      <c r="N512" s="75"/>
      <c r="O512" s="75">
        <v>252</v>
      </c>
      <c r="P512" s="75" t="s">
        <v>812</v>
      </c>
      <c r="Q512" s="75">
        <v>52</v>
      </c>
      <c r="R512" s="75" t="s">
        <v>168</v>
      </c>
      <c r="S512" s="75" t="s">
        <v>37</v>
      </c>
    </row>
    <row r="513" spans="1:19" ht="13.5" customHeight="1">
      <c r="A513" s="75"/>
      <c r="B513" s="76"/>
      <c r="C513" s="76"/>
      <c r="D513" s="75"/>
      <c r="E513" s="76"/>
      <c r="F513" s="4" t="s">
        <v>122</v>
      </c>
      <c r="G513" s="77"/>
      <c r="H513" s="78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</row>
    <row r="514" spans="1:19" ht="13.5" customHeight="1">
      <c r="A514" s="75">
        <v>90496</v>
      </c>
      <c r="B514" s="76" t="s">
        <v>1114</v>
      </c>
      <c r="C514" s="76" t="s">
        <v>716</v>
      </c>
      <c r="D514" s="75">
        <v>319</v>
      </c>
      <c r="E514" s="76" t="s">
        <v>64</v>
      </c>
      <c r="F514" s="5" t="s">
        <v>699</v>
      </c>
      <c r="G514" s="77">
        <v>1</v>
      </c>
      <c r="H514" s="78" t="s">
        <v>1136</v>
      </c>
      <c r="I514" s="75">
        <v>171</v>
      </c>
      <c r="J514" s="75" t="s">
        <v>1137</v>
      </c>
      <c r="K514" s="75" t="s">
        <v>60</v>
      </c>
      <c r="L514" s="75">
        <v>322</v>
      </c>
      <c r="M514" s="75" t="s">
        <v>1138</v>
      </c>
      <c r="N514" s="75"/>
      <c r="O514" s="75">
        <v>325</v>
      </c>
      <c r="P514" s="75" t="s">
        <v>1139</v>
      </c>
      <c r="Q514" s="75">
        <v>81</v>
      </c>
      <c r="R514" s="75" t="s">
        <v>168</v>
      </c>
      <c r="S514" s="75" t="s">
        <v>37</v>
      </c>
    </row>
    <row r="515" spans="1:19" ht="13.5" customHeight="1">
      <c r="A515" s="75"/>
      <c r="B515" s="76"/>
      <c r="C515" s="76"/>
      <c r="D515" s="75"/>
      <c r="E515" s="76"/>
      <c r="F515" s="4" t="s">
        <v>703</v>
      </c>
      <c r="G515" s="77"/>
      <c r="H515" s="78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</row>
    <row r="516" spans="1:19" ht="13.5" customHeight="1">
      <c r="A516" s="75">
        <v>90496</v>
      </c>
      <c r="B516" s="76" t="s">
        <v>1114</v>
      </c>
      <c r="C516" s="76" t="s">
        <v>716</v>
      </c>
      <c r="D516" s="75">
        <v>179</v>
      </c>
      <c r="E516" s="76" t="s">
        <v>41</v>
      </c>
      <c r="F516" s="5" t="s">
        <v>71</v>
      </c>
      <c r="G516" s="77">
        <v>1</v>
      </c>
      <c r="H516" s="78" t="s">
        <v>1140</v>
      </c>
      <c r="I516" s="75">
        <v>150</v>
      </c>
      <c r="J516" s="75" t="s">
        <v>1141</v>
      </c>
      <c r="K516" s="75" t="s">
        <v>588</v>
      </c>
      <c r="L516" s="75">
        <v>182</v>
      </c>
      <c r="M516" s="75" t="s">
        <v>1142</v>
      </c>
      <c r="N516" s="75" t="s">
        <v>331</v>
      </c>
      <c r="O516" s="75">
        <v>206</v>
      </c>
      <c r="P516" s="75" t="s">
        <v>1143</v>
      </c>
      <c r="Q516" s="75">
        <v>38</v>
      </c>
      <c r="R516" s="75" t="s">
        <v>168</v>
      </c>
      <c r="S516" s="75" t="s">
        <v>37</v>
      </c>
    </row>
    <row r="517" spans="1:19" ht="13.5" customHeight="1">
      <c r="A517" s="75"/>
      <c r="B517" s="76"/>
      <c r="C517" s="76"/>
      <c r="D517" s="75"/>
      <c r="E517" s="76"/>
      <c r="F517" s="4" t="s">
        <v>78</v>
      </c>
      <c r="G517" s="77"/>
      <c r="H517" s="78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</row>
    <row r="518" spans="1:19" ht="13.5" customHeight="1">
      <c r="A518" s="75">
        <v>90496</v>
      </c>
      <c r="B518" s="76" t="s">
        <v>1114</v>
      </c>
      <c r="C518" s="76" t="s">
        <v>716</v>
      </c>
      <c r="D518" s="75">
        <v>252</v>
      </c>
      <c r="E518" s="76" t="s">
        <v>41</v>
      </c>
      <c r="F518" s="5" t="s">
        <v>227</v>
      </c>
      <c r="G518" s="77">
        <v>1</v>
      </c>
      <c r="H518" s="78" t="s">
        <v>654</v>
      </c>
      <c r="I518" s="75">
        <v>179</v>
      </c>
      <c r="J518" s="75" t="s">
        <v>1144</v>
      </c>
      <c r="K518" s="75" t="s">
        <v>264</v>
      </c>
      <c r="L518" s="75">
        <v>267</v>
      </c>
      <c r="M518" s="75" t="s">
        <v>1145</v>
      </c>
      <c r="N518" s="75" t="s">
        <v>391</v>
      </c>
      <c r="O518" s="75">
        <v>286</v>
      </c>
      <c r="P518" s="75" t="s">
        <v>1146</v>
      </c>
      <c r="Q518" s="75">
        <v>43</v>
      </c>
      <c r="R518" s="75" t="s">
        <v>168</v>
      </c>
      <c r="S518" s="75" t="s">
        <v>37</v>
      </c>
    </row>
    <row r="519" spans="1:19" ht="13.5" customHeight="1">
      <c r="A519" s="75"/>
      <c r="B519" s="76"/>
      <c r="C519" s="76"/>
      <c r="D519" s="75"/>
      <c r="E519" s="76"/>
      <c r="F519" s="4" t="s">
        <v>594</v>
      </c>
      <c r="G519" s="77"/>
      <c r="H519" s="78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</row>
    <row r="520" spans="1:19" ht="13.5" customHeight="1">
      <c r="A520" s="79">
        <v>90496</v>
      </c>
      <c r="B520" s="80" t="s">
        <v>1114</v>
      </c>
      <c r="C520" s="80" t="s">
        <v>716</v>
      </c>
      <c r="D520" s="79" t="s">
        <v>283</v>
      </c>
      <c r="E520" s="80" t="s">
        <v>41</v>
      </c>
      <c r="F520" s="6" t="s">
        <v>156</v>
      </c>
      <c r="G520" s="82"/>
      <c r="H520" s="81" t="s">
        <v>284</v>
      </c>
      <c r="I520" s="79"/>
      <c r="J520" s="79" t="s">
        <v>285</v>
      </c>
      <c r="K520" s="79" t="s">
        <v>1147</v>
      </c>
      <c r="L520" s="79"/>
      <c r="M520" s="79" t="s">
        <v>801</v>
      </c>
      <c r="N520" s="79" t="s">
        <v>188</v>
      </c>
      <c r="O520" s="79"/>
      <c r="P520" s="79" t="s">
        <v>1148</v>
      </c>
      <c r="Q520" s="79"/>
      <c r="R520" s="79" t="s">
        <v>168</v>
      </c>
      <c r="S520" s="79" t="s">
        <v>37</v>
      </c>
    </row>
    <row r="521" spans="1:19" ht="13.5" customHeight="1">
      <c r="A521" s="79"/>
      <c r="B521" s="80"/>
      <c r="C521" s="80"/>
      <c r="D521" s="79"/>
      <c r="E521" s="80"/>
      <c r="F521" s="1" t="s">
        <v>290</v>
      </c>
      <c r="G521" s="82"/>
      <c r="H521" s="81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</row>
    <row r="522" spans="1:19" ht="13.5" customHeight="1">
      <c r="A522" s="75">
        <v>90498</v>
      </c>
      <c r="B522" s="76" t="s">
        <v>1149</v>
      </c>
      <c r="C522" s="76" t="s">
        <v>1150</v>
      </c>
      <c r="D522" s="75">
        <v>62</v>
      </c>
      <c r="E522" s="76" t="s">
        <v>64</v>
      </c>
      <c r="F522" s="5" t="s">
        <v>81</v>
      </c>
      <c r="G522" s="77">
        <v>1</v>
      </c>
      <c r="H522" s="78" t="s">
        <v>1151</v>
      </c>
      <c r="I522" s="75">
        <v>59</v>
      </c>
      <c r="J522" s="75" t="s">
        <v>1152</v>
      </c>
      <c r="K522" s="75" t="s">
        <v>828</v>
      </c>
      <c r="L522" s="75">
        <v>60</v>
      </c>
      <c r="M522" s="75" t="s">
        <v>1153</v>
      </c>
      <c r="N522" s="75" t="s">
        <v>740</v>
      </c>
      <c r="O522" s="75">
        <v>61</v>
      </c>
      <c r="P522" s="75" t="s">
        <v>1154</v>
      </c>
      <c r="Q522" s="75">
        <v>9</v>
      </c>
      <c r="R522" s="75" t="s">
        <v>88</v>
      </c>
      <c r="S522" s="75" t="s">
        <v>37</v>
      </c>
    </row>
    <row r="523" spans="1:19" ht="13.5" customHeight="1">
      <c r="A523" s="75"/>
      <c r="B523" s="76"/>
      <c r="C523" s="76"/>
      <c r="D523" s="75"/>
      <c r="E523" s="76"/>
      <c r="F523" s="4" t="s">
        <v>89</v>
      </c>
      <c r="G523" s="77"/>
      <c r="H523" s="78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</row>
    <row r="524" spans="1:19" ht="13.5" customHeight="1">
      <c r="A524" s="75">
        <v>90498</v>
      </c>
      <c r="B524" s="76" t="s">
        <v>1149</v>
      </c>
      <c r="C524" s="76" t="s">
        <v>1150</v>
      </c>
      <c r="D524" s="75">
        <v>105</v>
      </c>
      <c r="E524" s="76" t="s">
        <v>64</v>
      </c>
      <c r="F524" s="5" t="s">
        <v>102</v>
      </c>
      <c r="G524" s="77">
        <v>1</v>
      </c>
      <c r="H524" s="78" t="s">
        <v>1155</v>
      </c>
      <c r="I524" s="75">
        <v>77</v>
      </c>
      <c r="J524" s="75" t="s">
        <v>861</v>
      </c>
      <c r="K524" s="75" t="s">
        <v>1156</v>
      </c>
      <c r="L524" s="75">
        <v>132</v>
      </c>
      <c r="M524" s="75" t="s">
        <v>1157</v>
      </c>
      <c r="N524" s="75" t="s">
        <v>1158</v>
      </c>
      <c r="O524" s="75">
        <v>91</v>
      </c>
      <c r="P524" s="75" t="s">
        <v>1159</v>
      </c>
      <c r="Q524" s="75">
        <v>18</v>
      </c>
      <c r="R524" s="75" t="s">
        <v>88</v>
      </c>
      <c r="S524" s="75" t="s">
        <v>37</v>
      </c>
    </row>
    <row r="525" spans="1:19" ht="13.5" customHeight="1">
      <c r="A525" s="75"/>
      <c r="B525" s="76"/>
      <c r="C525" s="76"/>
      <c r="D525" s="75"/>
      <c r="E525" s="76"/>
      <c r="F525" s="4" t="s">
        <v>109</v>
      </c>
      <c r="G525" s="77"/>
      <c r="H525" s="78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</row>
    <row r="526" spans="1:19" ht="13.5" customHeight="1">
      <c r="A526" s="75">
        <v>90498</v>
      </c>
      <c r="B526" s="76" t="s">
        <v>1149</v>
      </c>
      <c r="C526" s="76" t="s">
        <v>1150</v>
      </c>
      <c r="D526" s="75">
        <v>48</v>
      </c>
      <c r="E526" s="76" t="s">
        <v>41</v>
      </c>
      <c r="F526" s="5" t="s">
        <v>117</v>
      </c>
      <c r="G526" s="77">
        <v>1</v>
      </c>
      <c r="H526" s="78" t="s">
        <v>1160</v>
      </c>
      <c r="I526" s="75">
        <v>52</v>
      </c>
      <c r="J526" s="75" t="s">
        <v>1161</v>
      </c>
      <c r="K526" s="75" t="s">
        <v>60</v>
      </c>
      <c r="L526" s="75">
        <v>59</v>
      </c>
      <c r="M526" s="75" t="s">
        <v>1162</v>
      </c>
      <c r="N526" s="75"/>
      <c r="O526" s="75">
        <v>27</v>
      </c>
      <c r="P526" s="75" t="s">
        <v>1163</v>
      </c>
      <c r="Q526" s="75">
        <v>6</v>
      </c>
      <c r="R526" s="75" t="s">
        <v>88</v>
      </c>
      <c r="S526" s="75" t="s">
        <v>37</v>
      </c>
    </row>
    <row r="527" spans="1:19" ht="13.5" customHeight="1">
      <c r="A527" s="75"/>
      <c r="B527" s="76"/>
      <c r="C527" s="76"/>
      <c r="D527" s="75"/>
      <c r="E527" s="76"/>
      <c r="F527" s="4" t="s">
        <v>122</v>
      </c>
      <c r="G527" s="77"/>
      <c r="H527" s="78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</row>
    <row r="528" spans="1:19" ht="13.5" customHeight="1">
      <c r="A528" s="75">
        <v>90498</v>
      </c>
      <c r="B528" s="76" t="s">
        <v>1149</v>
      </c>
      <c r="C528" s="76" t="s">
        <v>1150</v>
      </c>
      <c r="D528" s="75">
        <v>32</v>
      </c>
      <c r="E528" s="76" t="s">
        <v>64</v>
      </c>
      <c r="F528" s="5" t="s">
        <v>699</v>
      </c>
      <c r="G528" s="77">
        <v>1</v>
      </c>
      <c r="H528" s="78" t="s">
        <v>1164</v>
      </c>
      <c r="I528" s="75">
        <v>27</v>
      </c>
      <c r="J528" s="75" t="s">
        <v>967</v>
      </c>
      <c r="K528" s="75" t="s">
        <v>60</v>
      </c>
      <c r="L528" s="75">
        <v>34</v>
      </c>
      <c r="M528" s="75" t="s">
        <v>1165</v>
      </c>
      <c r="N528" s="75"/>
      <c r="O528" s="75">
        <v>30</v>
      </c>
      <c r="P528" s="75" t="s">
        <v>1166</v>
      </c>
      <c r="Q528" s="75">
        <v>5</v>
      </c>
      <c r="R528" s="75" t="s">
        <v>88</v>
      </c>
      <c r="S528" s="75" t="s">
        <v>37</v>
      </c>
    </row>
    <row r="529" spans="1:19" ht="13.5" customHeight="1">
      <c r="A529" s="75"/>
      <c r="B529" s="76"/>
      <c r="C529" s="76"/>
      <c r="D529" s="75"/>
      <c r="E529" s="76"/>
      <c r="F529" s="4" t="s">
        <v>703</v>
      </c>
      <c r="G529" s="77"/>
      <c r="H529" s="78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</row>
    <row r="530" spans="1:19" ht="13.5" customHeight="1">
      <c r="A530" s="75">
        <v>90498</v>
      </c>
      <c r="B530" s="76" t="s">
        <v>1149</v>
      </c>
      <c r="C530" s="76" t="s">
        <v>1150</v>
      </c>
      <c r="D530" s="75">
        <v>13</v>
      </c>
      <c r="E530" s="76" t="s">
        <v>64</v>
      </c>
      <c r="F530" s="5" t="s">
        <v>123</v>
      </c>
      <c r="G530" s="77">
        <v>1</v>
      </c>
      <c r="H530" s="78" t="s">
        <v>1167</v>
      </c>
      <c r="I530" s="75">
        <v>13</v>
      </c>
      <c r="J530" s="75" t="s">
        <v>1168</v>
      </c>
      <c r="K530" s="75" t="s">
        <v>60</v>
      </c>
      <c r="L530" s="75">
        <v>15</v>
      </c>
      <c r="M530" s="75" t="s">
        <v>1169</v>
      </c>
      <c r="N530" s="75"/>
      <c r="O530" s="75">
        <v>12</v>
      </c>
      <c r="P530" s="75" t="s">
        <v>1170</v>
      </c>
      <c r="Q530" s="75">
        <v>4</v>
      </c>
      <c r="R530" s="75" t="s">
        <v>88</v>
      </c>
      <c r="S530" s="75" t="s">
        <v>37</v>
      </c>
    </row>
    <row r="531" spans="1:19" ht="13.5" customHeight="1">
      <c r="A531" s="75"/>
      <c r="B531" s="76"/>
      <c r="C531" s="76"/>
      <c r="D531" s="75"/>
      <c r="E531" s="76"/>
      <c r="F531" s="4" t="s">
        <v>128</v>
      </c>
      <c r="G531" s="77"/>
      <c r="H531" s="78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</row>
    <row r="532" spans="1:19" ht="13.5" customHeight="1">
      <c r="A532" s="75">
        <v>90498</v>
      </c>
      <c r="B532" s="76" t="s">
        <v>1149</v>
      </c>
      <c r="C532" s="76" t="s">
        <v>1150</v>
      </c>
      <c r="D532" s="75">
        <v>35</v>
      </c>
      <c r="E532" s="76" t="s">
        <v>64</v>
      </c>
      <c r="F532" s="5" t="s">
        <v>65</v>
      </c>
      <c r="G532" s="77">
        <v>1</v>
      </c>
      <c r="H532" s="78" t="s">
        <v>1171</v>
      </c>
      <c r="I532" s="75">
        <v>37</v>
      </c>
      <c r="J532" s="75" t="s">
        <v>1172</v>
      </c>
      <c r="K532" s="75" t="s">
        <v>60</v>
      </c>
      <c r="L532" s="75">
        <v>42</v>
      </c>
      <c r="M532" s="75" t="s">
        <v>1173</v>
      </c>
      <c r="N532" s="75"/>
      <c r="O532" s="75">
        <v>33</v>
      </c>
      <c r="P532" s="75" t="s">
        <v>1174</v>
      </c>
      <c r="Q532" s="75">
        <v>8</v>
      </c>
      <c r="R532" s="75" t="s">
        <v>88</v>
      </c>
      <c r="S532" s="75" t="s">
        <v>37</v>
      </c>
    </row>
    <row r="533" spans="1:19" ht="13.5" customHeight="1">
      <c r="A533" s="75"/>
      <c r="B533" s="76"/>
      <c r="C533" s="76"/>
      <c r="D533" s="75"/>
      <c r="E533" s="76"/>
      <c r="F533" s="4" t="s">
        <v>70</v>
      </c>
      <c r="G533" s="77"/>
      <c r="H533" s="78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</row>
    <row r="534" spans="1:19" ht="13.5" customHeight="1">
      <c r="A534" s="75">
        <v>90498</v>
      </c>
      <c r="B534" s="76" t="s">
        <v>1149</v>
      </c>
      <c r="C534" s="76" t="s">
        <v>1150</v>
      </c>
      <c r="D534" s="75">
        <v>150</v>
      </c>
      <c r="E534" s="76" t="s">
        <v>41</v>
      </c>
      <c r="F534" s="5" t="s">
        <v>148</v>
      </c>
      <c r="G534" s="77">
        <v>1</v>
      </c>
      <c r="H534" s="78" t="s">
        <v>220</v>
      </c>
      <c r="I534" s="75">
        <v>157</v>
      </c>
      <c r="J534" s="75" t="s">
        <v>1175</v>
      </c>
      <c r="K534" s="75" t="s">
        <v>1176</v>
      </c>
      <c r="L534" s="75">
        <v>153</v>
      </c>
      <c r="M534" s="75" t="s">
        <v>145</v>
      </c>
      <c r="N534" s="75" t="s">
        <v>302</v>
      </c>
      <c r="O534" s="75">
        <v>116</v>
      </c>
      <c r="P534" s="75" t="s">
        <v>1177</v>
      </c>
      <c r="Q534" s="75">
        <v>16</v>
      </c>
      <c r="R534" s="75" t="s">
        <v>88</v>
      </c>
      <c r="S534" s="75" t="s">
        <v>37</v>
      </c>
    </row>
    <row r="535" spans="1:19" ht="13.5" customHeight="1">
      <c r="A535" s="75"/>
      <c r="B535" s="76"/>
      <c r="C535" s="76"/>
      <c r="D535" s="75"/>
      <c r="E535" s="76"/>
      <c r="F535" s="4" t="s">
        <v>155</v>
      </c>
      <c r="G535" s="77"/>
      <c r="H535" s="78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</row>
    <row r="536" spans="1:19" ht="13.5" customHeight="1">
      <c r="A536" s="75">
        <v>90498</v>
      </c>
      <c r="B536" s="76" t="s">
        <v>1149</v>
      </c>
      <c r="C536" s="76" t="s">
        <v>1150</v>
      </c>
      <c r="D536" s="75"/>
      <c r="E536" s="76" t="s">
        <v>41</v>
      </c>
      <c r="F536" s="5" t="s">
        <v>156</v>
      </c>
      <c r="G536" s="77"/>
      <c r="H536" s="78" t="s">
        <v>886</v>
      </c>
      <c r="I536" s="75"/>
      <c r="J536" s="75" t="s">
        <v>887</v>
      </c>
      <c r="K536" s="75" t="s">
        <v>1178</v>
      </c>
      <c r="L536" s="75"/>
      <c r="M536" s="75" t="s">
        <v>1135</v>
      </c>
      <c r="N536" s="75" t="s">
        <v>1179</v>
      </c>
      <c r="O536" s="75"/>
      <c r="P536" s="75" t="s">
        <v>689</v>
      </c>
      <c r="Q536" s="75"/>
      <c r="R536" s="75" t="s">
        <v>88</v>
      </c>
      <c r="S536" s="75" t="s">
        <v>37</v>
      </c>
    </row>
    <row r="537" spans="1:19" ht="13.5" customHeight="1">
      <c r="A537" s="75"/>
      <c r="B537" s="76"/>
      <c r="C537" s="76"/>
      <c r="D537" s="75"/>
      <c r="E537" s="76"/>
      <c r="F537" s="4" t="s">
        <v>162</v>
      </c>
      <c r="G537" s="77"/>
      <c r="H537" s="78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</row>
    <row r="538" spans="1:19" ht="13.5" customHeight="1">
      <c r="A538" s="75">
        <v>11713</v>
      </c>
      <c r="B538" s="76" t="s">
        <v>1180</v>
      </c>
      <c r="C538" s="76" t="s">
        <v>1181</v>
      </c>
      <c r="D538" s="75">
        <v>89</v>
      </c>
      <c r="E538" s="76" t="s">
        <v>310</v>
      </c>
      <c r="F538" s="5" t="s">
        <v>311</v>
      </c>
      <c r="G538" s="77">
        <v>1</v>
      </c>
      <c r="H538" s="78" t="s">
        <v>1182</v>
      </c>
      <c r="I538" s="75">
        <v>81</v>
      </c>
      <c r="J538" s="75" t="s">
        <v>1183</v>
      </c>
      <c r="K538" s="75"/>
      <c r="L538" s="75">
        <v>82</v>
      </c>
      <c r="M538" s="75" t="s">
        <v>1184</v>
      </c>
      <c r="N538" s="75"/>
      <c r="O538" s="75">
        <v>121</v>
      </c>
      <c r="P538" s="75" t="s">
        <v>1185</v>
      </c>
      <c r="Q538" s="75">
        <v>4</v>
      </c>
      <c r="R538" s="75" t="s">
        <v>243</v>
      </c>
      <c r="S538" s="75" t="s">
        <v>37</v>
      </c>
    </row>
    <row r="539" spans="1:19" ht="13.5" customHeight="1">
      <c r="A539" s="75"/>
      <c r="B539" s="76"/>
      <c r="C539" s="76"/>
      <c r="D539" s="75"/>
      <c r="E539" s="76"/>
      <c r="F539" s="4" t="s">
        <v>316</v>
      </c>
      <c r="G539" s="77"/>
      <c r="H539" s="78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</row>
    <row r="540" spans="1:19" ht="13.5" customHeight="1">
      <c r="A540" s="75">
        <v>11713</v>
      </c>
      <c r="B540" s="76" t="s">
        <v>1180</v>
      </c>
      <c r="C540" s="76" t="s">
        <v>1181</v>
      </c>
      <c r="D540" s="75">
        <v>94</v>
      </c>
      <c r="E540" s="76" t="s">
        <v>317</v>
      </c>
      <c r="F540" s="5" t="s">
        <v>318</v>
      </c>
      <c r="G540" s="77"/>
      <c r="H540" s="78" t="s">
        <v>1186</v>
      </c>
      <c r="I540" s="75">
        <v>102</v>
      </c>
      <c r="J540" s="75" t="s">
        <v>1187</v>
      </c>
      <c r="K540" s="75" t="s">
        <v>60</v>
      </c>
      <c r="L540" s="75">
        <v>105</v>
      </c>
      <c r="M540" s="75" t="s">
        <v>1188</v>
      </c>
      <c r="N540" s="75"/>
      <c r="O540" s="75">
        <v>98</v>
      </c>
      <c r="P540" s="75" t="s">
        <v>1189</v>
      </c>
      <c r="Q540" s="75">
        <v>1</v>
      </c>
      <c r="R540" s="75" t="s">
        <v>243</v>
      </c>
      <c r="S540" s="75" t="s">
        <v>37</v>
      </c>
    </row>
    <row r="541" spans="1:19" ht="13.5" customHeight="1">
      <c r="A541" s="75"/>
      <c r="B541" s="76"/>
      <c r="C541" s="76"/>
      <c r="D541" s="75"/>
      <c r="E541" s="76"/>
      <c r="F541" s="4" t="s">
        <v>323</v>
      </c>
      <c r="G541" s="77"/>
      <c r="H541" s="78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</row>
    <row r="542" spans="1:19" ht="13.5" customHeight="1">
      <c r="A542" s="75">
        <v>11713</v>
      </c>
      <c r="B542" s="76" t="s">
        <v>1180</v>
      </c>
      <c r="C542" s="76" t="s">
        <v>1181</v>
      </c>
      <c r="D542" s="75">
        <v>93</v>
      </c>
      <c r="E542" s="76" t="s">
        <v>317</v>
      </c>
      <c r="F542" s="5" t="s">
        <v>324</v>
      </c>
      <c r="G542" s="77">
        <v>1</v>
      </c>
      <c r="H542" s="78" t="s">
        <v>1186</v>
      </c>
      <c r="I542" s="75">
        <v>101</v>
      </c>
      <c r="J542" s="75" t="s">
        <v>1187</v>
      </c>
      <c r="K542" s="75" t="s">
        <v>60</v>
      </c>
      <c r="L542" s="75">
        <v>104</v>
      </c>
      <c r="M542" s="75" t="s">
        <v>1188</v>
      </c>
      <c r="N542" s="75"/>
      <c r="O542" s="75">
        <v>97</v>
      </c>
      <c r="P542" s="75" t="s">
        <v>1189</v>
      </c>
      <c r="Q542" s="75">
        <v>1</v>
      </c>
      <c r="R542" s="75" t="s">
        <v>243</v>
      </c>
      <c r="S542" s="75" t="s">
        <v>37</v>
      </c>
    </row>
    <row r="543" spans="1:19" ht="13.5" customHeight="1">
      <c r="A543" s="75"/>
      <c r="B543" s="76"/>
      <c r="C543" s="76"/>
      <c r="D543" s="75"/>
      <c r="E543" s="76"/>
      <c r="F543" s="4" t="s">
        <v>323</v>
      </c>
      <c r="G543" s="77"/>
      <c r="H543" s="78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</row>
    <row r="544" spans="1:19" ht="13.5" customHeight="1">
      <c r="A544" s="75">
        <v>11713</v>
      </c>
      <c r="B544" s="76" t="s">
        <v>1180</v>
      </c>
      <c r="C544" s="76" t="s">
        <v>1181</v>
      </c>
      <c r="D544" s="75">
        <v>11</v>
      </c>
      <c r="E544" s="76" t="s">
        <v>41</v>
      </c>
      <c r="F544" s="5" t="s">
        <v>459</v>
      </c>
      <c r="G544" s="77"/>
      <c r="H544" s="78" t="s">
        <v>1190</v>
      </c>
      <c r="I544" s="75">
        <v>17</v>
      </c>
      <c r="J544" s="75" t="s">
        <v>1191</v>
      </c>
      <c r="K544" s="75" t="s">
        <v>60</v>
      </c>
      <c r="L544" s="75">
        <v>6</v>
      </c>
      <c r="M544" s="75" t="s">
        <v>1192</v>
      </c>
      <c r="N544" s="75"/>
      <c r="O544" s="75">
        <v>18</v>
      </c>
      <c r="P544" s="75" t="s">
        <v>852</v>
      </c>
      <c r="Q544" s="75">
        <v>1</v>
      </c>
      <c r="R544" s="75" t="s">
        <v>243</v>
      </c>
      <c r="S544" s="75" t="s">
        <v>37</v>
      </c>
    </row>
    <row r="545" spans="1:19" ht="13.5" customHeight="1">
      <c r="A545" s="75"/>
      <c r="B545" s="76"/>
      <c r="C545" s="76"/>
      <c r="D545" s="75"/>
      <c r="E545" s="76"/>
      <c r="F545" s="4" t="s">
        <v>463</v>
      </c>
      <c r="G545" s="77"/>
      <c r="H545" s="78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</row>
    <row r="546" spans="1:19" ht="13.5" customHeight="1">
      <c r="A546" s="75">
        <v>11713</v>
      </c>
      <c r="B546" s="76" t="s">
        <v>1180</v>
      </c>
      <c r="C546" s="76" t="s">
        <v>1181</v>
      </c>
      <c r="D546" s="75">
        <v>33</v>
      </c>
      <c r="E546" s="76" t="s">
        <v>64</v>
      </c>
      <c r="F546" s="5" t="s">
        <v>81</v>
      </c>
      <c r="G546" s="77">
        <v>1</v>
      </c>
      <c r="H546" s="78" t="s">
        <v>1193</v>
      </c>
      <c r="I546" s="75">
        <v>41</v>
      </c>
      <c r="J546" s="75" t="s">
        <v>1194</v>
      </c>
      <c r="K546" s="75" t="s">
        <v>302</v>
      </c>
      <c r="L546" s="75">
        <v>91</v>
      </c>
      <c r="M546" s="75" t="s">
        <v>1195</v>
      </c>
      <c r="N546" s="75" t="s">
        <v>1196</v>
      </c>
      <c r="O546" s="75">
        <v>29</v>
      </c>
      <c r="P546" s="75" t="s">
        <v>1197</v>
      </c>
      <c r="Q546" s="75">
        <v>1</v>
      </c>
      <c r="R546" s="75" t="s">
        <v>243</v>
      </c>
      <c r="S546" s="75" t="s">
        <v>37</v>
      </c>
    </row>
    <row r="547" spans="1:19" ht="13.5" customHeight="1">
      <c r="A547" s="75"/>
      <c r="B547" s="76"/>
      <c r="C547" s="76"/>
      <c r="D547" s="75"/>
      <c r="E547" s="76"/>
      <c r="F547" s="4" t="s">
        <v>89</v>
      </c>
      <c r="G547" s="77"/>
      <c r="H547" s="78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</row>
    <row r="548" spans="1:19" ht="13.5" customHeight="1">
      <c r="A548" s="75">
        <v>11713</v>
      </c>
      <c r="B548" s="76" t="s">
        <v>1180</v>
      </c>
      <c r="C548" s="76" t="s">
        <v>1181</v>
      </c>
      <c r="D548" s="75">
        <v>53</v>
      </c>
      <c r="E548" s="76" t="s">
        <v>184</v>
      </c>
      <c r="F548" s="5" t="s">
        <v>90</v>
      </c>
      <c r="G548" s="77">
        <v>1</v>
      </c>
      <c r="H548" s="78" t="s">
        <v>1198</v>
      </c>
      <c r="I548" s="75">
        <v>46</v>
      </c>
      <c r="J548" s="75" t="s">
        <v>1199</v>
      </c>
      <c r="K548" s="75" t="s">
        <v>266</v>
      </c>
      <c r="L548" s="75">
        <v>78</v>
      </c>
      <c r="M548" s="75" t="s">
        <v>1200</v>
      </c>
      <c r="N548" s="75" t="s">
        <v>425</v>
      </c>
      <c r="O548" s="75">
        <v>52</v>
      </c>
      <c r="P548" s="75" t="s">
        <v>1201</v>
      </c>
      <c r="Q548" s="75">
        <v>1</v>
      </c>
      <c r="R548" s="75" t="s">
        <v>243</v>
      </c>
      <c r="S548" s="75" t="s">
        <v>37</v>
      </c>
    </row>
    <row r="549" spans="1:19" ht="13.5" customHeight="1">
      <c r="A549" s="75"/>
      <c r="B549" s="76"/>
      <c r="C549" s="76"/>
      <c r="D549" s="75"/>
      <c r="E549" s="76"/>
      <c r="F549" s="4" t="s">
        <v>190</v>
      </c>
      <c r="G549" s="77"/>
      <c r="H549" s="78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</row>
    <row r="550" spans="1:19" ht="13.5" customHeight="1">
      <c r="A550" s="75">
        <v>11713</v>
      </c>
      <c r="B550" s="76" t="s">
        <v>1180</v>
      </c>
      <c r="C550" s="76" t="s">
        <v>1181</v>
      </c>
      <c r="D550" s="75">
        <v>53</v>
      </c>
      <c r="E550" s="76" t="s">
        <v>184</v>
      </c>
      <c r="F550" s="5" t="s">
        <v>191</v>
      </c>
      <c r="G550" s="77"/>
      <c r="H550" s="78" t="s">
        <v>1198</v>
      </c>
      <c r="I550" s="75">
        <v>46</v>
      </c>
      <c r="J550" s="75" t="s">
        <v>1199</v>
      </c>
      <c r="K550" s="75" t="s">
        <v>266</v>
      </c>
      <c r="L550" s="75">
        <v>78</v>
      </c>
      <c r="M550" s="75" t="s">
        <v>1200</v>
      </c>
      <c r="N550" s="75" t="s">
        <v>425</v>
      </c>
      <c r="O550" s="75">
        <v>52</v>
      </c>
      <c r="P550" s="75" t="s">
        <v>1201</v>
      </c>
      <c r="Q550" s="75">
        <v>1</v>
      </c>
      <c r="R550" s="75" t="s">
        <v>243</v>
      </c>
      <c r="S550" s="75" t="s">
        <v>37</v>
      </c>
    </row>
    <row r="551" spans="1:19" ht="13.5" customHeight="1">
      <c r="A551" s="75"/>
      <c r="B551" s="76"/>
      <c r="C551" s="76"/>
      <c r="D551" s="75"/>
      <c r="E551" s="76"/>
      <c r="F551" s="4" t="s">
        <v>190</v>
      </c>
      <c r="G551" s="77"/>
      <c r="H551" s="78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</row>
    <row r="552" spans="1:19" ht="13.5" customHeight="1">
      <c r="A552" s="75">
        <v>11713</v>
      </c>
      <c r="B552" s="76" t="s">
        <v>1180</v>
      </c>
      <c r="C552" s="76" t="s">
        <v>1181</v>
      </c>
      <c r="D552" s="75">
        <v>53</v>
      </c>
      <c r="E552" s="76" t="s">
        <v>184</v>
      </c>
      <c r="F552" s="5" t="s">
        <v>90</v>
      </c>
      <c r="G552" s="77"/>
      <c r="H552" s="78" t="s">
        <v>1198</v>
      </c>
      <c r="I552" s="75">
        <v>46</v>
      </c>
      <c r="J552" s="75" t="s">
        <v>1199</v>
      </c>
      <c r="K552" s="75" t="s">
        <v>266</v>
      </c>
      <c r="L552" s="75">
        <v>78</v>
      </c>
      <c r="M552" s="75" t="s">
        <v>1200</v>
      </c>
      <c r="N552" s="75" t="s">
        <v>425</v>
      </c>
      <c r="O552" s="75">
        <v>52</v>
      </c>
      <c r="P552" s="75" t="s">
        <v>1201</v>
      </c>
      <c r="Q552" s="75">
        <v>1</v>
      </c>
      <c r="R552" s="75" t="s">
        <v>243</v>
      </c>
      <c r="S552" s="75" t="s">
        <v>37</v>
      </c>
    </row>
    <row r="553" spans="1:19" ht="13.5" customHeight="1">
      <c r="A553" s="75"/>
      <c r="B553" s="76"/>
      <c r="C553" s="76"/>
      <c r="D553" s="75"/>
      <c r="E553" s="76"/>
      <c r="F553" s="4" t="s">
        <v>190</v>
      </c>
      <c r="G553" s="77"/>
      <c r="H553" s="78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</row>
    <row r="554" spans="1:19" ht="13.5" customHeight="1">
      <c r="A554" s="75">
        <v>11713</v>
      </c>
      <c r="B554" s="76" t="s">
        <v>1180</v>
      </c>
      <c r="C554" s="76" t="s">
        <v>1181</v>
      </c>
      <c r="D554" s="75">
        <v>67</v>
      </c>
      <c r="E554" s="76" t="s">
        <v>98</v>
      </c>
      <c r="F554" s="5" t="s">
        <v>341</v>
      </c>
      <c r="G554" s="77"/>
      <c r="H554" s="78" t="s">
        <v>1202</v>
      </c>
      <c r="I554" s="75">
        <v>59</v>
      </c>
      <c r="J554" s="75" t="s">
        <v>1203</v>
      </c>
      <c r="K554" s="75" t="s">
        <v>60</v>
      </c>
      <c r="L554" s="75">
        <v>75</v>
      </c>
      <c r="M554" s="75" t="s">
        <v>456</v>
      </c>
      <c r="N554" s="75"/>
      <c r="O554" s="75">
        <v>62</v>
      </c>
      <c r="P554" s="75" t="s">
        <v>1204</v>
      </c>
      <c r="Q554" s="75">
        <v>1</v>
      </c>
      <c r="R554" s="75" t="s">
        <v>243</v>
      </c>
      <c r="S554" s="75" t="s">
        <v>37</v>
      </c>
    </row>
    <row r="555" spans="1:19" ht="13.5" customHeight="1">
      <c r="A555" s="75"/>
      <c r="B555" s="76"/>
      <c r="C555" s="76"/>
      <c r="D555" s="75"/>
      <c r="E555" s="76"/>
      <c r="F555" s="4" t="s">
        <v>960</v>
      </c>
      <c r="G555" s="77"/>
      <c r="H555" s="78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</row>
    <row r="556" spans="1:19" ht="13.5" customHeight="1">
      <c r="A556" s="75">
        <v>11713</v>
      </c>
      <c r="B556" s="76" t="s">
        <v>1180</v>
      </c>
      <c r="C556" s="76" t="s">
        <v>1181</v>
      </c>
      <c r="D556" s="75">
        <v>67</v>
      </c>
      <c r="E556" s="76" t="s">
        <v>98</v>
      </c>
      <c r="F556" s="5" t="s">
        <v>341</v>
      </c>
      <c r="G556" s="77"/>
      <c r="H556" s="78" t="s">
        <v>1202</v>
      </c>
      <c r="I556" s="75">
        <v>59</v>
      </c>
      <c r="J556" s="75" t="s">
        <v>1203</v>
      </c>
      <c r="K556" s="75" t="s">
        <v>60</v>
      </c>
      <c r="L556" s="75">
        <v>75</v>
      </c>
      <c r="M556" s="75" t="s">
        <v>456</v>
      </c>
      <c r="N556" s="75"/>
      <c r="O556" s="75">
        <v>62</v>
      </c>
      <c r="P556" s="75" t="s">
        <v>1204</v>
      </c>
      <c r="Q556" s="75">
        <v>1</v>
      </c>
      <c r="R556" s="75" t="s">
        <v>243</v>
      </c>
      <c r="S556" s="75" t="s">
        <v>37</v>
      </c>
    </row>
    <row r="557" spans="1:19" ht="13.5" customHeight="1">
      <c r="A557" s="75"/>
      <c r="B557" s="76"/>
      <c r="C557" s="76"/>
      <c r="D557" s="75"/>
      <c r="E557" s="76"/>
      <c r="F557" s="4" t="s">
        <v>960</v>
      </c>
      <c r="G557" s="77"/>
      <c r="H557" s="78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</row>
    <row r="558" spans="1:19" ht="13.5" customHeight="1">
      <c r="A558" s="75">
        <v>11713</v>
      </c>
      <c r="B558" s="76" t="s">
        <v>1180</v>
      </c>
      <c r="C558" s="76" t="s">
        <v>1181</v>
      </c>
      <c r="D558" s="75">
        <v>6</v>
      </c>
      <c r="E558" s="76" t="s">
        <v>317</v>
      </c>
      <c r="F558" s="5" t="s">
        <v>347</v>
      </c>
      <c r="G558" s="77"/>
      <c r="H558" s="78" t="s">
        <v>1202</v>
      </c>
      <c r="I558" s="75">
        <v>6</v>
      </c>
      <c r="J558" s="75" t="s">
        <v>1203</v>
      </c>
      <c r="K558" s="75" t="s">
        <v>60</v>
      </c>
      <c r="L558" s="75">
        <v>7</v>
      </c>
      <c r="M558" s="75" t="s">
        <v>456</v>
      </c>
      <c r="N558" s="75"/>
      <c r="O558" s="75">
        <v>6</v>
      </c>
      <c r="P558" s="75" t="s">
        <v>1204</v>
      </c>
      <c r="Q558" s="75">
        <v>1</v>
      </c>
      <c r="R558" s="75" t="s">
        <v>243</v>
      </c>
      <c r="S558" s="75" t="s">
        <v>37</v>
      </c>
    </row>
    <row r="559" spans="1:19" ht="13.5" customHeight="1">
      <c r="A559" s="75"/>
      <c r="B559" s="76"/>
      <c r="C559" s="76"/>
      <c r="D559" s="75"/>
      <c r="E559" s="76"/>
      <c r="F559" s="4" t="s">
        <v>348</v>
      </c>
      <c r="G559" s="77"/>
      <c r="H559" s="78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</row>
    <row r="560" spans="1:19" ht="13.5" customHeight="1">
      <c r="A560" s="75">
        <v>11713</v>
      </c>
      <c r="B560" s="76" t="s">
        <v>1180</v>
      </c>
      <c r="C560" s="76" t="s">
        <v>1181</v>
      </c>
      <c r="D560" s="75">
        <v>9</v>
      </c>
      <c r="E560" s="76" t="s">
        <v>317</v>
      </c>
      <c r="F560" s="5" t="s">
        <v>347</v>
      </c>
      <c r="G560" s="77"/>
      <c r="H560" s="78" t="s">
        <v>1186</v>
      </c>
      <c r="I560" s="75">
        <v>10</v>
      </c>
      <c r="J560" s="75" t="s">
        <v>1187</v>
      </c>
      <c r="K560" s="75" t="s">
        <v>60</v>
      </c>
      <c r="L560" s="75">
        <v>10</v>
      </c>
      <c r="M560" s="75" t="s">
        <v>1188</v>
      </c>
      <c r="N560" s="75"/>
      <c r="O560" s="75">
        <v>9</v>
      </c>
      <c r="P560" s="75" t="s">
        <v>1189</v>
      </c>
      <c r="Q560" s="75">
        <v>1</v>
      </c>
      <c r="R560" s="75" t="s">
        <v>243</v>
      </c>
      <c r="S560" s="75" t="s">
        <v>37</v>
      </c>
    </row>
    <row r="561" spans="1:19" ht="13.5" customHeight="1">
      <c r="A561" s="75"/>
      <c r="B561" s="76"/>
      <c r="C561" s="76"/>
      <c r="D561" s="75"/>
      <c r="E561" s="76"/>
      <c r="F561" s="4" t="s">
        <v>348</v>
      </c>
      <c r="G561" s="77"/>
      <c r="H561" s="78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</row>
    <row r="562" spans="1:19" ht="13.5" customHeight="1">
      <c r="A562" s="75">
        <v>11713</v>
      </c>
      <c r="B562" s="76" t="s">
        <v>1180</v>
      </c>
      <c r="C562" s="76" t="s">
        <v>1181</v>
      </c>
      <c r="D562" s="75">
        <v>129</v>
      </c>
      <c r="E562" s="76" t="s">
        <v>317</v>
      </c>
      <c r="F562" s="5" t="s">
        <v>347</v>
      </c>
      <c r="G562" s="77"/>
      <c r="H562" s="78" t="s">
        <v>1205</v>
      </c>
      <c r="I562" s="75">
        <v>39</v>
      </c>
      <c r="J562" s="75" t="s">
        <v>1206</v>
      </c>
      <c r="K562" s="75" t="s">
        <v>60</v>
      </c>
      <c r="L562" s="75">
        <v>147</v>
      </c>
      <c r="M562" s="75" t="s">
        <v>1207</v>
      </c>
      <c r="N562" s="75"/>
      <c r="O562" s="75">
        <v>206</v>
      </c>
      <c r="P562" s="75" t="s">
        <v>1208</v>
      </c>
      <c r="Q562" s="75">
        <v>1</v>
      </c>
      <c r="R562" s="75" t="s">
        <v>243</v>
      </c>
      <c r="S562" s="75" t="s">
        <v>37</v>
      </c>
    </row>
    <row r="563" spans="1:19" ht="13.5" customHeight="1">
      <c r="A563" s="75"/>
      <c r="B563" s="76"/>
      <c r="C563" s="76"/>
      <c r="D563" s="75"/>
      <c r="E563" s="76"/>
      <c r="F563" s="4" t="s">
        <v>348</v>
      </c>
      <c r="G563" s="77"/>
      <c r="H563" s="78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</row>
    <row r="564" spans="1:19" ht="13.5" customHeight="1">
      <c r="A564" s="75">
        <v>11713</v>
      </c>
      <c r="B564" s="76" t="s">
        <v>1180</v>
      </c>
      <c r="C564" s="76" t="s">
        <v>1181</v>
      </c>
      <c r="D564" s="75">
        <v>129</v>
      </c>
      <c r="E564" s="76" t="s">
        <v>64</v>
      </c>
      <c r="F564" s="5" t="s">
        <v>353</v>
      </c>
      <c r="G564" s="77"/>
      <c r="H564" s="78" t="s">
        <v>1205</v>
      </c>
      <c r="I564" s="75">
        <v>39</v>
      </c>
      <c r="J564" s="75" t="s">
        <v>1206</v>
      </c>
      <c r="K564" s="75" t="s">
        <v>60</v>
      </c>
      <c r="L564" s="75">
        <v>147</v>
      </c>
      <c r="M564" s="75" t="s">
        <v>1207</v>
      </c>
      <c r="N564" s="75"/>
      <c r="O564" s="75">
        <v>206</v>
      </c>
      <c r="P564" s="75" t="s">
        <v>1208</v>
      </c>
      <c r="Q564" s="75">
        <v>1</v>
      </c>
      <c r="R564" s="75" t="s">
        <v>243</v>
      </c>
      <c r="S564" s="75" t="s">
        <v>37</v>
      </c>
    </row>
    <row r="565" spans="1:19" ht="13.5" customHeight="1">
      <c r="A565" s="75"/>
      <c r="B565" s="76"/>
      <c r="C565" s="76"/>
      <c r="D565" s="75"/>
      <c r="E565" s="76"/>
      <c r="F565" s="4" t="s">
        <v>354</v>
      </c>
      <c r="G565" s="77"/>
      <c r="H565" s="78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</row>
    <row r="566" spans="1:19" ht="13.5" customHeight="1">
      <c r="A566" s="75">
        <v>11713</v>
      </c>
      <c r="B566" s="76" t="s">
        <v>1180</v>
      </c>
      <c r="C566" s="76" t="s">
        <v>1181</v>
      </c>
      <c r="D566" s="75">
        <v>129</v>
      </c>
      <c r="E566" s="76" t="s">
        <v>64</v>
      </c>
      <c r="F566" s="5" t="s">
        <v>355</v>
      </c>
      <c r="G566" s="77">
        <v>1</v>
      </c>
      <c r="H566" s="78" t="s">
        <v>1205</v>
      </c>
      <c r="I566" s="75">
        <v>39</v>
      </c>
      <c r="J566" s="75" t="s">
        <v>1206</v>
      </c>
      <c r="K566" s="75" t="s">
        <v>60</v>
      </c>
      <c r="L566" s="75">
        <v>147</v>
      </c>
      <c r="M566" s="75" t="s">
        <v>1207</v>
      </c>
      <c r="N566" s="75"/>
      <c r="O566" s="75">
        <v>206</v>
      </c>
      <c r="P566" s="75" t="s">
        <v>1208</v>
      </c>
      <c r="Q566" s="75">
        <v>1</v>
      </c>
      <c r="R566" s="75" t="s">
        <v>243</v>
      </c>
      <c r="S566" s="75" t="s">
        <v>37</v>
      </c>
    </row>
    <row r="567" spans="1:19" ht="13.5" customHeight="1">
      <c r="A567" s="75"/>
      <c r="B567" s="76"/>
      <c r="C567" s="76"/>
      <c r="D567" s="75"/>
      <c r="E567" s="76"/>
      <c r="F567" s="4" t="s">
        <v>354</v>
      </c>
      <c r="G567" s="77"/>
      <c r="H567" s="78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</row>
    <row r="568" spans="1:19" ht="13.5" customHeight="1">
      <c r="A568" s="75">
        <v>11713</v>
      </c>
      <c r="B568" s="76" t="s">
        <v>1180</v>
      </c>
      <c r="C568" s="76" t="s">
        <v>1181</v>
      </c>
      <c r="D568" s="75">
        <v>38</v>
      </c>
      <c r="E568" s="76" t="s">
        <v>64</v>
      </c>
      <c r="F568" s="5" t="s">
        <v>130</v>
      </c>
      <c r="G568" s="77">
        <v>1</v>
      </c>
      <c r="H568" s="78" t="s">
        <v>1209</v>
      </c>
      <c r="I568" s="75">
        <v>17</v>
      </c>
      <c r="J568" s="75" t="s">
        <v>1210</v>
      </c>
      <c r="K568" s="75" t="s">
        <v>232</v>
      </c>
      <c r="L568" s="75">
        <v>71</v>
      </c>
      <c r="M568" s="75" t="s">
        <v>1211</v>
      </c>
      <c r="N568" s="75" t="s">
        <v>418</v>
      </c>
      <c r="O568" s="75">
        <v>41</v>
      </c>
      <c r="P568" s="75" t="s">
        <v>1212</v>
      </c>
      <c r="Q568" s="75">
        <v>1</v>
      </c>
      <c r="R568" s="75" t="s">
        <v>243</v>
      </c>
      <c r="S568" s="75" t="s">
        <v>37</v>
      </c>
    </row>
    <row r="569" spans="1:19" ht="13.5" customHeight="1">
      <c r="A569" s="75"/>
      <c r="B569" s="76"/>
      <c r="C569" s="76"/>
      <c r="D569" s="75"/>
      <c r="E569" s="76"/>
      <c r="F569" s="4" t="s">
        <v>222</v>
      </c>
      <c r="G569" s="77"/>
      <c r="H569" s="78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</row>
    <row r="570" spans="1:19" ht="13.5" customHeight="1">
      <c r="A570" s="75">
        <v>11713</v>
      </c>
      <c r="B570" s="76" t="s">
        <v>1180</v>
      </c>
      <c r="C570" s="76" t="s">
        <v>1181</v>
      </c>
      <c r="D570" s="75">
        <v>21</v>
      </c>
      <c r="E570" s="76" t="s">
        <v>64</v>
      </c>
      <c r="F570" s="5" t="s">
        <v>65</v>
      </c>
      <c r="G570" s="77">
        <v>1</v>
      </c>
      <c r="H570" s="78" t="s">
        <v>1213</v>
      </c>
      <c r="I570" s="75">
        <v>19</v>
      </c>
      <c r="J570" s="75" t="s">
        <v>1214</v>
      </c>
      <c r="K570" s="75" t="s">
        <v>60</v>
      </c>
      <c r="L570" s="75">
        <v>117</v>
      </c>
      <c r="M570" s="75" t="s">
        <v>1215</v>
      </c>
      <c r="N570" s="75"/>
      <c r="O570" s="75">
        <v>26</v>
      </c>
      <c r="P570" s="75" t="s">
        <v>1216</v>
      </c>
      <c r="Q570" s="75">
        <v>1</v>
      </c>
      <c r="R570" s="75" t="s">
        <v>243</v>
      </c>
      <c r="S570" s="75" t="s">
        <v>37</v>
      </c>
    </row>
    <row r="571" spans="1:19" ht="13.5" customHeight="1">
      <c r="A571" s="75"/>
      <c r="B571" s="76"/>
      <c r="C571" s="76"/>
      <c r="D571" s="75"/>
      <c r="E571" s="76"/>
      <c r="F571" s="4" t="s">
        <v>70</v>
      </c>
      <c r="G571" s="77"/>
      <c r="H571" s="78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</row>
    <row r="572" spans="1:19" ht="13.5" customHeight="1">
      <c r="A572" s="75">
        <v>11713</v>
      </c>
      <c r="B572" s="76" t="s">
        <v>1180</v>
      </c>
      <c r="C572" s="76" t="s">
        <v>1181</v>
      </c>
      <c r="D572" s="75">
        <v>42</v>
      </c>
      <c r="E572" s="76" t="s">
        <v>64</v>
      </c>
      <c r="F572" s="5" t="s">
        <v>227</v>
      </c>
      <c r="G572" s="77">
        <v>1</v>
      </c>
      <c r="H572" s="78" t="s">
        <v>1217</v>
      </c>
      <c r="I572" s="75">
        <v>53</v>
      </c>
      <c r="J572" s="75" t="s">
        <v>1218</v>
      </c>
      <c r="K572" s="75" t="s">
        <v>302</v>
      </c>
      <c r="L572" s="75">
        <v>59</v>
      </c>
      <c r="M572" s="75" t="s">
        <v>1219</v>
      </c>
      <c r="N572" s="75" t="s">
        <v>582</v>
      </c>
      <c r="O572" s="75">
        <v>52</v>
      </c>
      <c r="P572" s="75" t="s">
        <v>1220</v>
      </c>
      <c r="Q572" s="75">
        <v>1</v>
      </c>
      <c r="R572" s="75" t="s">
        <v>243</v>
      </c>
      <c r="S572" s="75" t="s">
        <v>37</v>
      </c>
    </row>
    <row r="573" spans="1:19" ht="13.5" customHeight="1">
      <c r="A573" s="75"/>
      <c r="B573" s="76"/>
      <c r="C573" s="76"/>
      <c r="D573" s="75"/>
      <c r="E573" s="76"/>
      <c r="F573" s="4" t="s">
        <v>234</v>
      </c>
      <c r="G573" s="77"/>
      <c r="H573" s="78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</row>
    <row r="574" spans="1:19" ht="13.5" customHeight="1">
      <c r="A574" s="75">
        <v>11713</v>
      </c>
      <c r="B574" s="76" t="s">
        <v>1180</v>
      </c>
      <c r="C574" s="76" t="s">
        <v>1181</v>
      </c>
      <c r="D574" s="75"/>
      <c r="E574" s="76" t="s">
        <v>41</v>
      </c>
      <c r="F574" s="5" t="s">
        <v>156</v>
      </c>
      <c r="G574" s="77"/>
      <c r="H574" s="78" t="s">
        <v>380</v>
      </c>
      <c r="I574" s="75"/>
      <c r="J574" s="75" t="s">
        <v>1221</v>
      </c>
      <c r="K574" s="75" t="s">
        <v>828</v>
      </c>
      <c r="L574" s="75"/>
      <c r="M574" s="75" t="s">
        <v>976</v>
      </c>
      <c r="N574" s="75" t="s">
        <v>180</v>
      </c>
      <c r="O574" s="75"/>
      <c r="P574" s="75" t="s">
        <v>384</v>
      </c>
      <c r="Q574" s="75"/>
      <c r="R574" s="75" t="s">
        <v>243</v>
      </c>
      <c r="S574" s="75" t="s">
        <v>37</v>
      </c>
    </row>
    <row r="575" spans="1:19" ht="13.5" customHeight="1">
      <c r="A575" s="75"/>
      <c r="B575" s="76"/>
      <c r="C575" s="76"/>
      <c r="D575" s="75"/>
      <c r="E575" s="76"/>
      <c r="F575" s="4" t="s">
        <v>162</v>
      </c>
      <c r="G575" s="77"/>
      <c r="H575" s="78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</row>
    <row r="576" spans="1:19" ht="13.5" customHeight="1">
      <c r="A576" s="75">
        <v>86475</v>
      </c>
      <c r="B576" s="76" t="s">
        <v>1222</v>
      </c>
      <c r="C576" s="76" t="s">
        <v>1223</v>
      </c>
      <c r="D576" s="75">
        <v>1245</v>
      </c>
      <c r="E576" s="76" t="s">
        <v>64</v>
      </c>
      <c r="F576" s="5" t="s">
        <v>102</v>
      </c>
      <c r="G576" s="77">
        <v>1</v>
      </c>
      <c r="H576" s="78" t="s">
        <v>1224</v>
      </c>
      <c r="I576" s="75">
        <v>1398</v>
      </c>
      <c r="J576" s="75" t="s">
        <v>1225</v>
      </c>
      <c r="K576" s="75" t="s">
        <v>1226</v>
      </c>
      <c r="L576" s="75">
        <v>1057</v>
      </c>
      <c r="M576" s="75" t="s">
        <v>1227</v>
      </c>
      <c r="N576" s="75" t="s">
        <v>1228</v>
      </c>
      <c r="O576" s="75">
        <v>1134</v>
      </c>
      <c r="P576" s="75" t="s">
        <v>1229</v>
      </c>
      <c r="Q576" s="75">
        <v>249</v>
      </c>
      <c r="R576" s="75" t="s">
        <v>88</v>
      </c>
      <c r="S576" s="75" t="s">
        <v>37</v>
      </c>
    </row>
    <row r="577" spans="1:19" ht="13.5" customHeight="1">
      <c r="A577" s="75"/>
      <c r="B577" s="76"/>
      <c r="C577" s="76"/>
      <c r="D577" s="75"/>
      <c r="E577" s="76"/>
      <c r="F577" s="4" t="s">
        <v>109</v>
      </c>
      <c r="G577" s="77"/>
      <c r="H577" s="78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</row>
    <row r="578" spans="1:19" ht="13.5" customHeight="1">
      <c r="A578" s="75">
        <v>86475</v>
      </c>
      <c r="B578" s="76" t="s">
        <v>1222</v>
      </c>
      <c r="C578" s="76" t="s">
        <v>1223</v>
      </c>
      <c r="D578" s="75">
        <v>347</v>
      </c>
      <c r="E578" s="76" t="s">
        <v>64</v>
      </c>
      <c r="F578" s="5" t="s">
        <v>65</v>
      </c>
      <c r="G578" s="77">
        <v>1</v>
      </c>
      <c r="H578" s="78" t="s">
        <v>1230</v>
      </c>
      <c r="I578" s="75">
        <v>413</v>
      </c>
      <c r="J578" s="75" t="s">
        <v>1231</v>
      </c>
      <c r="K578" s="75" t="s">
        <v>60</v>
      </c>
      <c r="L578" s="75">
        <v>237</v>
      </c>
      <c r="M578" s="75" t="s">
        <v>1232</v>
      </c>
      <c r="N578" s="75"/>
      <c r="O578" s="75">
        <v>320</v>
      </c>
      <c r="P578" s="75" t="s">
        <v>1233</v>
      </c>
      <c r="Q578" s="75">
        <v>55</v>
      </c>
      <c r="R578" s="75" t="s">
        <v>88</v>
      </c>
      <c r="S578" s="75" t="s">
        <v>37</v>
      </c>
    </row>
    <row r="579" spans="1:19" ht="13.5" customHeight="1">
      <c r="A579" s="75"/>
      <c r="B579" s="76"/>
      <c r="C579" s="76"/>
      <c r="D579" s="75"/>
      <c r="E579" s="76"/>
      <c r="F579" s="4" t="s">
        <v>70</v>
      </c>
      <c r="G579" s="77"/>
      <c r="H579" s="78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</row>
    <row r="580" spans="1:19" ht="13.5" customHeight="1">
      <c r="A580" s="75">
        <v>86475</v>
      </c>
      <c r="B580" s="76" t="s">
        <v>1222</v>
      </c>
      <c r="C580" s="76" t="s">
        <v>1223</v>
      </c>
      <c r="D580" s="75">
        <v>126</v>
      </c>
      <c r="E580" s="76" t="s">
        <v>64</v>
      </c>
      <c r="F580" s="5" t="s">
        <v>709</v>
      </c>
      <c r="G580" s="77"/>
      <c r="H580" s="78" t="s">
        <v>1234</v>
      </c>
      <c r="I580" s="75"/>
      <c r="J580" s="75"/>
      <c r="K580" s="75" t="s">
        <v>60</v>
      </c>
      <c r="L580" s="75">
        <v>129</v>
      </c>
      <c r="M580" s="75" t="s">
        <v>1235</v>
      </c>
      <c r="N580" s="75"/>
      <c r="O580" s="75">
        <v>123</v>
      </c>
      <c r="P580" s="75" t="s">
        <v>1236</v>
      </c>
      <c r="Q580" s="75">
        <v>24</v>
      </c>
      <c r="R580" s="75" t="s">
        <v>88</v>
      </c>
      <c r="S580" s="2"/>
    </row>
    <row r="581" spans="1:19" ht="13.5" customHeight="1">
      <c r="A581" s="75"/>
      <c r="B581" s="76"/>
      <c r="C581" s="76"/>
      <c r="D581" s="75"/>
      <c r="E581" s="76"/>
      <c r="F581" s="4" t="s">
        <v>714</v>
      </c>
      <c r="G581" s="77"/>
      <c r="H581" s="78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2"/>
    </row>
  </sheetData>
  <mergeCells count="5219">
    <mergeCell ref="L578:L579"/>
    <mergeCell ref="C580:C581"/>
    <mergeCell ref="D580:D581"/>
    <mergeCell ref="I580:I581"/>
    <mergeCell ref="E580:E581"/>
    <mergeCell ref="A576:A577"/>
    <mergeCell ref="G580:G581"/>
    <mergeCell ref="A578:A579"/>
    <mergeCell ref="D576:D577"/>
    <mergeCell ref="B578:B579"/>
    <mergeCell ref="C578:C579"/>
    <mergeCell ref="B576:B577"/>
    <mergeCell ref="C576:C577"/>
    <mergeCell ref="A580:A581"/>
    <mergeCell ref="B580:B581"/>
    <mergeCell ref="R580:R581"/>
    <mergeCell ref="L580:L581"/>
    <mergeCell ref="M580:M581"/>
    <mergeCell ref="N580:N581"/>
    <mergeCell ref="O580:O581"/>
    <mergeCell ref="P580:P581"/>
    <mergeCell ref="Q580:Q581"/>
    <mergeCell ref="P574:P575"/>
    <mergeCell ref="S570:S571"/>
    <mergeCell ref="Q570:Q571"/>
    <mergeCell ref="R570:R571"/>
    <mergeCell ref="R572:R573"/>
    <mergeCell ref="D578:D579"/>
    <mergeCell ref="J578:J579"/>
    <mergeCell ref="K578:K579"/>
    <mergeCell ref="S578:S579"/>
    <mergeCell ref="N578:N579"/>
    <mergeCell ref="M578:M579"/>
    <mergeCell ref="H578:H579"/>
    <mergeCell ref="I578:I579"/>
    <mergeCell ref="N576:N577"/>
    <mergeCell ref="O576:O577"/>
    <mergeCell ref="J574:J575"/>
    <mergeCell ref="K574:K575"/>
    <mergeCell ref="I574:I575"/>
    <mergeCell ref="H574:H575"/>
    <mergeCell ref="O578:O579"/>
    <mergeCell ref="E576:E577"/>
    <mergeCell ref="G576:G577"/>
    <mergeCell ref="J580:J581"/>
    <mergeCell ref="K580:K581"/>
    <mergeCell ref="H576:H577"/>
    <mergeCell ref="I576:I577"/>
    <mergeCell ref="J576:J577"/>
    <mergeCell ref="H580:H581"/>
    <mergeCell ref="E578:E579"/>
    <mergeCell ref="G578:G579"/>
    <mergeCell ref="P578:P579"/>
    <mergeCell ref="Q578:Q579"/>
    <mergeCell ref="R578:R579"/>
    <mergeCell ref="R576:R577"/>
    <mergeCell ref="Q576:Q577"/>
    <mergeCell ref="P576:P577"/>
    <mergeCell ref="K576:K577"/>
    <mergeCell ref="L576:L577"/>
    <mergeCell ref="M576:M577"/>
    <mergeCell ref="S574:S575"/>
    <mergeCell ref="S572:S573"/>
    <mergeCell ref="P572:P573"/>
    <mergeCell ref="R574:R575"/>
    <mergeCell ref="S576:S577"/>
    <mergeCell ref="O572:O573"/>
    <mergeCell ref="Q574:Q575"/>
    <mergeCell ref="H572:H573"/>
    <mergeCell ref="I572:I573"/>
    <mergeCell ref="K572:K573"/>
    <mergeCell ref="N572:N573"/>
    <mergeCell ref="N570:N571"/>
    <mergeCell ref="S566:S567"/>
    <mergeCell ref="S568:S569"/>
    <mergeCell ref="P568:P569"/>
    <mergeCell ref="Q568:Q569"/>
    <mergeCell ref="O574:O575"/>
    <mergeCell ref="L574:L575"/>
    <mergeCell ref="D570:D571"/>
    <mergeCell ref="E572:E573"/>
    <mergeCell ref="I570:I571"/>
    <mergeCell ref="J572:J573"/>
    <mergeCell ref="E570:E571"/>
    <mergeCell ref="G570:G571"/>
    <mergeCell ref="G572:G573"/>
    <mergeCell ref="L572:L573"/>
    <mergeCell ref="J560:J561"/>
    <mergeCell ref="M572:M573"/>
    <mergeCell ref="M570:M571"/>
    <mergeCell ref="Q572:Q573"/>
    <mergeCell ref="R566:R567"/>
    <mergeCell ref="R568:R569"/>
    <mergeCell ref="P566:P567"/>
    <mergeCell ref="Q566:Q567"/>
    <mergeCell ref="L570:L571"/>
    <mergeCell ref="P570:P571"/>
    <mergeCell ref="I568:I569"/>
    <mergeCell ref="L568:L569"/>
    <mergeCell ref="J568:J569"/>
    <mergeCell ref="K568:K569"/>
    <mergeCell ref="R564:R565"/>
    <mergeCell ref="A574:A575"/>
    <mergeCell ref="G574:G575"/>
    <mergeCell ref="B574:B575"/>
    <mergeCell ref="C574:C575"/>
    <mergeCell ref="D574:D575"/>
    <mergeCell ref="O566:O567"/>
    <mergeCell ref="N566:N567"/>
    <mergeCell ref="E574:E575"/>
    <mergeCell ref="M574:M575"/>
    <mergeCell ref="N574:N575"/>
    <mergeCell ref="A570:A571"/>
    <mergeCell ref="C572:C573"/>
    <mergeCell ref="D572:D573"/>
    <mergeCell ref="K570:K571"/>
    <mergeCell ref="J570:J571"/>
    <mergeCell ref="A572:A573"/>
    <mergeCell ref="B572:B573"/>
    <mergeCell ref="B570:B571"/>
    <mergeCell ref="C570:C571"/>
    <mergeCell ref="H570:H571"/>
    <mergeCell ref="D568:D569"/>
    <mergeCell ref="E568:E569"/>
    <mergeCell ref="S564:S565"/>
    <mergeCell ref="M566:M567"/>
    <mergeCell ref="L566:L567"/>
    <mergeCell ref="J566:J567"/>
    <mergeCell ref="K566:K567"/>
    <mergeCell ref="P564:P565"/>
    <mergeCell ref="H568:H569"/>
    <mergeCell ref="Q564:Q565"/>
    <mergeCell ref="A564:A565"/>
    <mergeCell ref="A562:A563"/>
    <mergeCell ref="B564:B565"/>
    <mergeCell ref="B562:B563"/>
    <mergeCell ref="M564:M565"/>
    <mergeCell ref="Q562:Q563"/>
    <mergeCell ref="O562:O563"/>
    <mergeCell ref="P562:P563"/>
    <mergeCell ref="E562:E563"/>
    <mergeCell ref="E558:E559"/>
    <mergeCell ref="H560:H561"/>
    <mergeCell ref="G566:G567"/>
    <mergeCell ref="E566:E567"/>
    <mergeCell ref="H566:H567"/>
    <mergeCell ref="I566:I567"/>
    <mergeCell ref="H564:H565"/>
    <mergeCell ref="I564:I565"/>
    <mergeCell ref="E560:E561"/>
    <mergeCell ref="A558:A559"/>
    <mergeCell ref="O570:O571"/>
    <mergeCell ref="M568:M569"/>
    <mergeCell ref="N568:N569"/>
    <mergeCell ref="O568:O569"/>
    <mergeCell ref="J558:J559"/>
    <mergeCell ref="K558:K559"/>
    <mergeCell ref="N564:N565"/>
    <mergeCell ref="O564:O565"/>
    <mergeCell ref="L564:L565"/>
    <mergeCell ref="L560:L561"/>
    <mergeCell ref="M560:M561"/>
    <mergeCell ref="M562:M563"/>
    <mergeCell ref="N562:N563"/>
    <mergeCell ref="N560:N561"/>
    <mergeCell ref="L562:L563"/>
    <mergeCell ref="C562:C563"/>
    <mergeCell ref="C564:C565"/>
    <mergeCell ref="D564:D565"/>
    <mergeCell ref="A560:A561"/>
    <mergeCell ref="B560:B561"/>
    <mergeCell ref="C560:C561"/>
    <mergeCell ref="D560:D561"/>
    <mergeCell ref="D562:D563"/>
    <mergeCell ref="K560:K561"/>
    <mergeCell ref="E564:E565"/>
    <mergeCell ref="G564:G565"/>
    <mergeCell ref="G562:G563"/>
    <mergeCell ref="H562:H563"/>
    <mergeCell ref="I562:I563"/>
    <mergeCell ref="J562:J563"/>
    <mergeCell ref="K562:K563"/>
    <mergeCell ref="G560:G561"/>
    <mergeCell ref="I560:I561"/>
    <mergeCell ref="P560:P561"/>
    <mergeCell ref="S556:S557"/>
    <mergeCell ref="P556:P557"/>
    <mergeCell ref="M558:M559"/>
    <mergeCell ref="N558:N559"/>
    <mergeCell ref="P558:P559"/>
    <mergeCell ref="N556:N557"/>
    <mergeCell ref="Q556:Q557"/>
    <mergeCell ref="R556:R557"/>
    <mergeCell ref="O556:O557"/>
    <mergeCell ref="S562:S563"/>
    <mergeCell ref="O560:O561"/>
    <mergeCell ref="R562:R563"/>
    <mergeCell ref="S560:S561"/>
    <mergeCell ref="R560:R561"/>
    <mergeCell ref="O558:O559"/>
    <mergeCell ref="S558:S559"/>
    <mergeCell ref="Q560:Q561"/>
    <mergeCell ref="R558:R559"/>
    <mergeCell ref="Q558:Q559"/>
    <mergeCell ref="J556:J557"/>
    <mergeCell ref="K556:K557"/>
    <mergeCell ref="H554:H555"/>
    <mergeCell ref="I556:I557"/>
    <mergeCell ref="A554:A555"/>
    <mergeCell ref="B554:B555"/>
    <mergeCell ref="C554:C555"/>
    <mergeCell ref="D554:D555"/>
    <mergeCell ref="E556:E557"/>
    <mergeCell ref="G556:G557"/>
    <mergeCell ref="A556:A557"/>
    <mergeCell ref="B556:B557"/>
    <mergeCell ref="C556:C557"/>
    <mergeCell ref="D556:D557"/>
    <mergeCell ref="A568:A569"/>
    <mergeCell ref="B568:B569"/>
    <mergeCell ref="J564:J565"/>
    <mergeCell ref="K564:K565"/>
    <mergeCell ref="D566:D567"/>
    <mergeCell ref="C568:C569"/>
    <mergeCell ref="A566:A567"/>
    <mergeCell ref="B566:B567"/>
    <mergeCell ref="C566:C567"/>
    <mergeCell ref="G568:G569"/>
    <mergeCell ref="K548:K549"/>
    <mergeCell ref="J550:J551"/>
    <mergeCell ref="J552:J553"/>
    <mergeCell ref="O554:O555"/>
    <mergeCell ref="P554:P555"/>
    <mergeCell ref="N554:N555"/>
    <mergeCell ref="B558:B559"/>
    <mergeCell ref="C558:C559"/>
    <mergeCell ref="D558:D559"/>
    <mergeCell ref="H556:H557"/>
    <mergeCell ref="G558:G559"/>
    <mergeCell ref="M556:M557"/>
    <mergeCell ref="L556:L557"/>
    <mergeCell ref="L558:L559"/>
    <mergeCell ref="H558:H559"/>
    <mergeCell ref="I558:I559"/>
    <mergeCell ref="E554:E555"/>
    <mergeCell ref="L554:L555"/>
    <mergeCell ref="M554:M555"/>
    <mergeCell ref="K554:K555"/>
    <mergeCell ref="J554:J555"/>
    <mergeCell ref="Q552:Q553"/>
    <mergeCell ref="Q554:Q555"/>
    <mergeCell ref="P550:P551"/>
    <mergeCell ref="I550:I551"/>
    <mergeCell ref="G552:G553"/>
    <mergeCell ref="O552:O553"/>
    <mergeCell ref="R554:R555"/>
    <mergeCell ref="I554:I555"/>
    <mergeCell ref="G554:G555"/>
    <mergeCell ref="E550:E551"/>
    <mergeCell ref="B550:B551"/>
    <mergeCell ref="C550:C551"/>
    <mergeCell ref="A552:A553"/>
    <mergeCell ref="B552:B553"/>
    <mergeCell ref="C552:C553"/>
    <mergeCell ref="A550:A551"/>
    <mergeCell ref="H552:H553"/>
    <mergeCell ref="I552:I553"/>
    <mergeCell ref="G550:G551"/>
    <mergeCell ref="H550:H551"/>
    <mergeCell ref="M552:M553"/>
    <mergeCell ref="N552:N553"/>
    <mergeCell ref="E548:E549"/>
    <mergeCell ref="E546:E547"/>
    <mergeCell ref="G548:G549"/>
    <mergeCell ref="J546:J547"/>
    <mergeCell ref="I548:I549"/>
    <mergeCell ref="C548:C549"/>
    <mergeCell ref="J548:J549"/>
    <mergeCell ref="L548:L549"/>
    <mergeCell ref="O546:O547"/>
    <mergeCell ref="D548:D549"/>
    <mergeCell ref="D546:D547"/>
    <mergeCell ref="M546:M547"/>
    <mergeCell ref="I546:I547"/>
    <mergeCell ref="H548:H549"/>
    <mergeCell ref="H546:H547"/>
    <mergeCell ref="N548:N549"/>
    <mergeCell ref="O548:O549"/>
    <mergeCell ref="S554:S555"/>
    <mergeCell ref="S552:S553"/>
    <mergeCell ref="K550:K551"/>
    <mergeCell ref="L550:L551"/>
    <mergeCell ref="M550:M551"/>
    <mergeCell ref="P552:P553"/>
    <mergeCell ref="N550:N551"/>
    <mergeCell ref="R552:R553"/>
    <mergeCell ref="Q550:Q551"/>
    <mergeCell ref="O550:O551"/>
    <mergeCell ref="M548:M549"/>
    <mergeCell ref="R548:R549"/>
    <mergeCell ref="S548:S549"/>
    <mergeCell ref="D552:D553"/>
    <mergeCell ref="E552:E553"/>
    <mergeCell ref="K552:K553"/>
    <mergeCell ref="L552:L553"/>
    <mergeCell ref="S550:S551"/>
    <mergeCell ref="R550:R551"/>
    <mergeCell ref="D550:D551"/>
    <mergeCell ref="S544:S545"/>
    <mergeCell ref="P548:P549"/>
    <mergeCell ref="Q548:Q549"/>
    <mergeCell ref="G540:G541"/>
    <mergeCell ref="J538:J539"/>
    <mergeCell ref="G546:G547"/>
    <mergeCell ref="L538:L539"/>
    <mergeCell ref="L546:L547"/>
    <mergeCell ref="K546:K547"/>
    <mergeCell ref="Q538:Q539"/>
    <mergeCell ref="E544:E545"/>
    <mergeCell ref="H544:H545"/>
    <mergeCell ref="S542:S543"/>
    <mergeCell ref="G542:G543"/>
    <mergeCell ref="M542:M543"/>
    <mergeCell ref="M544:M545"/>
    <mergeCell ref="L544:L545"/>
    <mergeCell ref="N542:N543"/>
    <mergeCell ref="I544:I545"/>
    <mergeCell ref="L542:L543"/>
    <mergeCell ref="E542:E543"/>
    <mergeCell ref="D542:D543"/>
    <mergeCell ref="A544:A545"/>
    <mergeCell ref="B544:B545"/>
    <mergeCell ref="C544:C545"/>
    <mergeCell ref="S546:S547"/>
    <mergeCell ref="P546:P547"/>
    <mergeCell ref="R546:R547"/>
    <mergeCell ref="N546:N547"/>
    <mergeCell ref="Q546:Q547"/>
    <mergeCell ref="A548:A549"/>
    <mergeCell ref="B548:B549"/>
    <mergeCell ref="B546:B547"/>
    <mergeCell ref="C546:C547"/>
    <mergeCell ref="A546:A547"/>
    <mergeCell ref="A542:A543"/>
    <mergeCell ref="B542:B543"/>
    <mergeCell ref="C542:C543"/>
    <mergeCell ref="G544:G545"/>
    <mergeCell ref="H542:H543"/>
    <mergeCell ref="I542:I543"/>
    <mergeCell ref="J542:J543"/>
    <mergeCell ref="J540:J541"/>
    <mergeCell ref="K544:K545"/>
    <mergeCell ref="A538:A539"/>
    <mergeCell ref="B538:B539"/>
    <mergeCell ref="A540:A541"/>
    <mergeCell ref="B540:B541"/>
    <mergeCell ref="G536:G537"/>
    <mergeCell ref="K536:K537"/>
    <mergeCell ref="Q536:Q537"/>
    <mergeCell ref="D544:D545"/>
    <mergeCell ref="D538:D539"/>
    <mergeCell ref="E538:E539"/>
    <mergeCell ref="C540:C541"/>
    <mergeCell ref="C538:C539"/>
    <mergeCell ref="D540:D541"/>
    <mergeCell ref="E540:E541"/>
    <mergeCell ref="K542:K543"/>
    <mergeCell ref="J544:J545"/>
    <mergeCell ref="S540:S541"/>
    <mergeCell ref="S536:S537"/>
    <mergeCell ref="S538:S539"/>
    <mergeCell ref="R538:R539"/>
    <mergeCell ref="Q540:Q541"/>
    <mergeCell ref="P538:P539"/>
    <mergeCell ref="R536:R537"/>
    <mergeCell ref="R540:R541"/>
    <mergeCell ref="P540:P541"/>
    <mergeCell ref="P536:P537"/>
    <mergeCell ref="R544:R545"/>
    <mergeCell ref="Q542:Q543"/>
    <mergeCell ref="P542:P543"/>
    <mergeCell ref="O544:O545"/>
    <mergeCell ref="M540:M541"/>
    <mergeCell ref="O540:O541"/>
    <mergeCell ref="P544:P545"/>
    <mergeCell ref="Q544:Q545"/>
    <mergeCell ref="N544:N545"/>
    <mergeCell ref="R542:R543"/>
    <mergeCell ref="M538:M539"/>
    <mergeCell ref="O542:O543"/>
    <mergeCell ref="P528:P529"/>
    <mergeCell ref="O532:O533"/>
    <mergeCell ref="O536:O537"/>
    <mergeCell ref="N540:N541"/>
    <mergeCell ref="N538:N539"/>
    <mergeCell ref="J534:J535"/>
    <mergeCell ref="A532:A533"/>
    <mergeCell ref="B532:B533"/>
    <mergeCell ref="C532:C533"/>
    <mergeCell ref="D532:D533"/>
    <mergeCell ref="A534:A535"/>
    <mergeCell ref="B534:B535"/>
    <mergeCell ref="J532:J533"/>
    <mergeCell ref="E534:E535"/>
    <mergeCell ref="E532:E533"/>
    <mergeCell ref="A536:A537"/>
    <mergeCell ref="B536:B537"/>
    <mergeCell ref="C536:C537"/>
    <mergeCell ref="D536:D537"/>
    <mergeCell ref="H540:H541"/>
    <mergeCell ref="O538:O539"/>
    <mergeCell ref="L536:L537"/>
    <mergeCell ref="M536:M537"/>
    <mergeCell ref="N536:N537"/>
    <mergeCell ref="L540:L541"/>
    <mergeCell ref="K540:K541"/>
    <mergeCell ref="G538:G539"/>
    <mergeCell ref="H538:H539"/>
    <mergeCell ref="I538:I539"/>
    <mergeCell ref="K538:K539"/>
    <mergeCell ref="E536:E537"/>
    <mergeCell ref="H536:H537"/>
    <mergeCell ref="I536:I537"/>
    <mergeCell ref="J536:J537"/>
    <mergeCell ref="I540:I541"/>
    <mergeCell ref="S528:S529"/>
    <mergeCell ref="Q528:Q529"/>
    <mergeCell ref="P534:P535"/>
    <mergeCell ref="Q534:Q535"/>
    <mergeCell ref="S532:S533"/>
    <mergeCell ref="R532:R533"/>
    <mergeCell ref="S534:S535"/>
    <mergeCell ref="R534:R535"/>
    <mergeCell ref="R530:R531"/>
    <mergeCell ref="R528:R529"/>
    <mergeCell ref="S526:S527"/>
    <mergeCell ref="I528:I529"/>
    <mergeCell ref="J530:J531"/>
    <mergeCell ref="P530:P531"/>
    <mergeCell ref="J526:J527"/>
    <mergeCell ref="K526:K527"/>
    <mergeCell ref="O528:O529"/>
    <mergeCell ref="K530:K531"/>
    <mergeCell ref="S530:S531"/>
    <mergeCell ref="O530:O531"/>
    <mergeCell ref="Q530:Q531"/>
    <mergeCell ref="L530:L531"/>
    <mergeCell ref="P532:P533"/>
    <mergeCell ref="Q532:Q533"/>
    <mergeCell ref="M532:M533"/>
    <mergeCell ref="N532:N533"/>
    <mergeCell ref="K532:K533"/>
    <mergeCell ref="L534:L535"/>
    <mergeCell ref="O534:O535"/>
    <mergeCell ref="M534:M535"/>
    <mergeCell ref="N534:N535"/>
    <mergeCell ref="L532:L533"/>
    <mergeCell ref="K534:K535"/>
    <mergeCell ref="E526:E527"/>
    <mergeCell ref="A530:A531"/>
    <mergeCell ref="B530:B531"/>
    <mergeCell ref="C530:C531"/>
    <mergeCell ref="D530:D531"/>
    <mergeCell ref="B526:B527"/>
    <mergeCell ref="E528:E529"/>
    <mergeCell ref="O526:O527"/>
    <mergeCell ref="H526:H527"/>
    <mergeCell ref="H528:H529"/>
    <mergeCell ref="M530:M531"/>
    <mergeCell ref="I526:I527"/>
    <mergeCell ref="I530:I531"/>
    <mergeCell ref="N528:N529"/>
    <mergeCell ref="N530:N531"/>
    <mergeCell ref="K528:K529"/>
    <mergeCell ref="L528:L529"/>
    <mergeCell ref="C534:C535"/>
    <mergeCell ref="G530:G531"/>
    <mergeCell ref="I534:I535"/>
    <mergeCell ref="I532:I533"/>
    <mergeCell ref="E530:E531"/>
    <mergeCell ref="D534:D535"/>
    <mergeCell ref="H530:H531"/>
    <mergeCell ref="G532:G533"/>
    <mergeCell ref="H534:H535"/>
    <mergeCell ref="H532:H533"/>
    <mergeCell ref="D522:D523"/>
    <mergeCell ref="E522:E523"/>
    <mergeCell ref="N524:N525"/>
    <mergeCell ref="H522:H523"/>
    <mergeCell ref="I522:I523"/>
    <mergeCell ref="E524:E525"/>
    <mergeCell ref="J524:J525"/>
    <mergeCell ref="H524:H525"/>
    <mergeCell ref="I524:I525"/>
    <mergeCell ref="K524:K525"/>
    <mergeCell ref="G534:G535"/>
    <mergeCell ref="R526:R527"/>
    <mergeCell ref="A524:A525"/>
    <mergeCell ref="B524:B525"/>
    <mergeCell ref="C524:C525"/>
    <mergeCell ref="D524:D525"/>
    <mergeCell ref="M524:M525"/>
    <mergeCell ref="D526:D527"/>
    <mergeCell ref="C526:C527"/>
    <mergeCell ref="P526:P527"/>
    <mergeCell ref="Q526:Q527"/>
    <mergeCell ref="G524:G525"/>
    <mergeCell ref="G528:G529"/>
    <mergeCell ref="A528:A529"/>
    <mergeCell ref="B528:B529"/>
    <mergeCell ref="C528:C529"/>
    <mergeCell ref="D528:D529"/>
    <mergeCell ref="A526:A527"/>
    <mergeCell ref="G526:G527"/>
    <mergeCell ref="N526:N527"/>
    <mergeCell ref="I516:I517"/>
    <mergeCell ref="I518:I519"/>
    <mergeCell ref="L526:L527"/>
    <mergeCell ref="M526:M527"/>
    <mergeCell ref="M528:M529"/>
    <mergeCell ref="J528:J529"/>
    <mergeCell ref="D520:D521"/>
    <mergeCell ref="D518:D519"/>
    <mergeCell ref="A520:A521"/>
    <mergeCell ref="B520:B521"/>
    <mergeCell ref="C520:C521"/>
    <mergeCell ref="J518:J519"/>
    <mergeCell ref="E518:E519"/>
    <mergeCell ref="E520:E521"/>
    <mergeCell ref="A522:A523"/>
    <mergeCell ref="G522:G523"/>
    <mergeCell ref="H518:H519"/>
    <mergeCell ref="B522:B523"/>
    <mergeCell ref="C522:C523"/>
    <mergeCell ref="A518:A519"/>
    <mergeCell ref="G518:G519"/>
    <mergeCell ref="B518:B519"/>
    <mergeCell ref="C518:C519"/>
    <mergeCell ref="S524:S525"/>
    <mergeCell ref="R522:R523"/>
    <mergeCell ref="P524:P525"/>
    <mergeCell ref="G520:G521"/>
    <mergeCell ref="K520:K521"/>
    <mergeCell ref="J522:J523"/>
    <mergeCell ref="K522:K523"/>
    <mergeCell ref="H520:H521"/>
    <mergeCell ref="I520:I521"/>
    <mergeCell ref="J520:J521"/>
    <mergeCell ref="S522:S523"/>
    <mergeCell ref="P522:P523"/>
    <mergeCell ref="Q522:Q523"/>
    <mergeCell ref="S520:S521"/>
    <mergeCell ref="O524:O525"/>
    <mergeCell ref="L524:L525"/>
    <mergeCell ref="R524:R525"/>
    <mergeCell ref="Q520:Q521"/>
    <mergeCell ref="L522:L523"/>
    <mergeCell ref="N522:N523"/>
    <mergeCell ref="M522:M523"/>
    <mergeCell ref="M520:M521"/>
    <mergeCell ref="O522:O523"/>
    <mergeCell ref="L520:L521"/>
    <mergeCell ref="O520:O521"/>
    <mergeCell ref="Q524:Q525"/>
    <mergeCell ref="R520:R521"/>
    <mergeCell ref="R516:R517"/>
    <mergeCell ref="P520:P521"/>
    <mergeCell ref="Q518:Q519"/>
    <mergeCell ref="Q516:Q517"/>
    <mergeCell ref="M518:M519"/>
    <mergeCell ref="N518:N519"/>
    <mergeCell ref="O518:O519"/>
    <mergeCell ref="S516:S517"/>
    <mergeCell ref="P516:P517"/>
    <mergeCell ref="P518:P519"/>
    <mergeCell ref="S518:S519"/>
    <mergeCell ref="R518:R519"/>
    <mergeCell ref="L518:L519"/>
    <mergeCell ref="N520:N521"/>
    <mergeCell ref="K518:K519"/>
    <mergeCell ref="L516:L517"/>
    <mergeCell ref="L512:L513"/>
    <mergeCell ref="M514:M515"/>
    <mergeCell ref="N514:N515"/>
    <mergeCell ref="K514:K515"/>
    <mergeCell ref="N512:N513"/>
    <mergeCell ref="M512:M513"/>
    <mergeCell ref="K516:K517"/>
    <mergeCell ref="L514:L515"/>
    <mergeCell ref="O516:O517"/>
    <mergeCell ref="K510:K511"/>
    <mergeCell ref="N510:N511"/>
    <mergeCell ref="K512:K513"/>
    <mergeCell ref="M516:M517"/>
    <mergeCell ref="N516:N517"/>
    <mergeCell ref="O512:O513"/>
    <mergeCell ref="O514:O515"/>
    <mergeCell ref="S510:S511"/>
    <mergeCell ref="P514:P515"/>
    <mergeCell ref="R512:R513"/>
    <mergeCell ref="S512:S513"/>
    <mergeCell ref="R514:R515"/>
    <mergeCell ref="R510:R511"/>
    <mergeCell ref="S514:S515"/>
    <mergeCell ref="P512:P513"/>
    <mergeCell ref="Q514:Q515"/>
    <mergeCell ref="P510:P511"/>
    <mergeCell ref="J512:J513"/>
    <mergeCell ref="E512:E513"/>
    <mergeCell ref="I514:I515"/>
    <mergeCell ref="J514:J515"/>
    <mergeCell ref="H514:H515"/>
    <mergeCell ref="C516:C517"/>
    <mergeCell ref="C514:C515"/>
    <mergeCell ref="H516:H517"/>
    <mergeCell ref="G516:G517"/>
    <mergeCell ref="J516:J517"/>
    <mergeCell ref="A512:A513"/>
    <mergeCell ref="B512:B513"/>
    <mergeCell ref="C512:C513"/>
    <mergeCell ref="B516:B517"/>
    <mergeCell ref="E514:E515"/>
    <mergeCell ref="G514:G515"/>
    <mergeCell ref="E516:E517"/>
    <mergeCell ref="A514:A515"/>
    <mergeCell ref="A516:A517"/>
    <mergeCell ref="S506:S507"/>
    <mergeCell ref="S508:S509"/>
    <mergeCell ref="P508:P509"/>
    <mergeCell ref="Q508:Q509"/>
    <mergeCell ref="L506:L507"/>
    <mergeCell ref="G512:G513"/>
    <mergeCell ref="H512:H513"/>
    <mergeCell ref="I512:I513"/>
    <mergeCell ref="A506:A507"/>
    <mergeCell ref="J510:J511"/>
    <mergeCell ref="A510:A511"/>
    <mergeCell ref="B510:B511"/>
    <mergeCell ref="B506:B507"/>
    <mergeCell ref="H510:H511"/>
    <mergeCell ref="I510:I511"/>
    <mergeCell ref="A508:A509"/>
    <mergeCell ref="B508:B509"/>
    <mergeCell ref="D510:D511"/>
    <mergeCell ref="Q510:Q511"/>
    <mergeCell ref="Q512:Q513"/>
    <mergeCell ref="O510:O511"/>
    <mergeCell ref="G510:G511"/>
    <mergeCell ref="D512:D513"/>
    <mergeCell ref="O508:O509"/>
    <mergeCell ref="D508:D509"/>
    <mergeCell ref="L510:L511"/>
    <mergeCell ref="M510:M511"/>
    <mergeCell ref="H508:H509"/>
    <mergeCell ref="H504:H505"/>
    <mergeCell ref="M502:M503"/>
    <mergeCell ref="I502:I503"/>
    <mergeCell ref="E502:E503"/>
    <mergeCell ref="G502:G503"/>
    <mergeCell ref="L502:L503"/>
    <mergeCell ref="H502:H503"/>
    <mergeCell ref="D516:D517"/>
    <mergeCell ref="B514:B515"/>
    <mergeCell ref="E510:E511"/>
    <mergeCell ref="E508:E509"/>
    <mergeCell ref="D514:D515"/>
    <mergeCell ref="C510:C511"/>
    <mergeCell ref="C508:C509"/>
    <mergeCell ref="Q506:Q507"/>
    <mergeCell ref="R508:R509"/>
    <mergeCell ref="M508:M509"/>
    <mergeCell ref="K506:K507"/>
    <mergeCell ref="J508:J509"/>
    <mergeCell ref="K508:K509"/>
    <mergeCell ref="N508:N509"/>
    <mergeCell ref="N506:N507"/>
    <mergeCell ref="L508:L509"/>
    <mergeCell ref="C506:C507"/>
    <mergeCell ref="D506:D507"/>
    <mergeCell ref="H506:H507"/>
    <mergeCell ref="E506:E507"/>
    <mergeCell ref="G508:G509"/>
    <mergeCell ref="I508:I509"/>
    <mergeCell ref="G506:G507"/>
    <mergeCell ref="I506:I507"/>
    <mergeCell ref="S502:S503"/>
    <mergeCell ref="I504:I505"/>
    <mergeCell ref="J506:J507"/>
    <mergeCell ref="P506:P507"/>
    <mergeCell ref="J502:J503"/>
    <mergeCell ref="O506:O507"/>
    <mergeCell ref="L504:L505"/>
    <mergeCell ref="N502:N503"/>
    <mergeCell ref="O502:O503"/>
    <mergeCell ref="S500:S501"/>
    <mergeCell ref="S498:S499"/>
    <mergeCell ref="P502:P503"/>
    <mergeCell ref="R502:R503"/>
    <mergeCell ref="R498:R499"/>
    <mergeCell ref="P498:P499"/>
    <mergeCell ref="Q502:Q503"/>
    <mergeCell ref="S504:S505"/>
    <mergeCell ref="P504:P505"/>
    <mergeCell ref="M506:M507"/>
    <mergeCell ref="E504:E505"/>
    <mergeCell ref="K504:K505"/>
    <mergeCell ref="Q504:Q505"/>
    <mergeCell ref="R506:R507"/>
    <mergeCell ref="R504:R505"/>
    <mergeCell ref="O504:O505"/>
    <mergeCell ref="J504:J505"/>
    <mergeCell ref="A504:A505"/>
    <mergeCell ref="A500:A501"/>
    <mergeCell ref="D500:D501"/>
    <mergeCell ref="E500:E501"/>
    <mergeCell ref="G500:G501"/>
    <mergeCell ref="B500:B501"/>
    <mergeCell ref="C500:C501"/>
    <mergeCell ref="A502:A503"/>
    <mergeCell ref="B504:B505"/>
    <mergeCell ref="C504:C505"/>
    <mergeCell ref="K502:K503"/>
    <mergeCell ref="P500:P501"/>
    <mergeCell ref="Q500:Q501"/>
    <mergeCell ref="R500:R501"/>
    <mergeCell ref="C502:C503"/>
    <mergeCell ref="G504:G505"/>
    <mergeCell ref="M504:M505"/>
    <mergeCell ref="D504:D505"/>
    <mergeCell ref="D502:D503"/>
    <mergeCell ref="N504:N505"/>
    <mergeCell ref="K500:K501"/>
    <mergeCell ref="J498:J499"/>
    <mergeCell ref="H500:H501"/>
    <mergeCell ref="N500:N501"/>
    <mergeCell ref="O500:O501"/>
    <mergeCell ref="L500:L501"/>
    <mergeCell ref="M500:M501"/>
    <mergeCell ref="I500:I501"/>
    <mergeCell ref="A498:A499"/>
    <mergeCell ref="D498:D499"/>
    <mergeCell ref="G498:G499"/>
    <mergeCell ref="A494:A495"/>
    <mergeCell ref="G494:G495"/>
    <mergeCell ref="B494:B495"/>
    <mergeCell ref="C494:C495"/>
    <mergeCell ref="D494:D495"/>
    <mergeCell ref="E496:E497"/>
    <mergeCell ref="E494:E495"/>
    <mergeCell ref="Q494:Q495"/>
    <mergeCell ref="P488:P489"/>
    <mergeCell ref="Q492:Q493"/>
    <mergeCell ref="B502:B503"/>
    <mergeCell ref="B498:B499"/>
    <mergeCell ref="C498:C499"/>
    <mergeCell ref="E498:E499"/>
    <mergeCell ref="H498:H499"/>
    <mergeCell ref="I498:I499"/>
    <mergeCell ref="J500:J501"/>
    <mergeCell ref="S492:S493"/>
    <mergeCell ref="S490:S491"/>
    <mergeCell ref="R488:R489"/>
    <mergeCell ref="S488:S489"/>
    <mergeCell ref="Q488:Q489"/>
    <mergeCell ref="O488:O489"/>
    <mergeCell ref="K496:K497"/>
    <mergeCell ref="M488:M489"/>
    <mergeCell ref="A496:A497"/>
    <mergeCell ref="B496:B497"/>
    <mergeCell ref="C496:C497"/>
    <mergeCell ref="D496:D497"/>
    <mergeCell ref="H490:H491"/>
    <mergeCell ref="E488:E489"/>
    <mergeCell ref="D492:D493"/>
    <mergeCell ref="J492:J493"/>
    <mergeCell ref="Q496:Q497"/>
    <mergeCell ref="N488:N489"/>
    <mergeCell ref="G496:G497"/>
    <mergeCell ref="H496:H497"/>
    <mergeCell ref="I496:I497"/>
    <mergeCell ref="M496:M497"/>
    <mergeCell ref="L496:L497"/>
    <mergeCell ref="J496:J497"/>
    <mergeCell ref="H494:H495"/>
    <mergeCell ref="L490:L491"/>
    <mergeCell ref="R494:R495"/>
    <mergeCell ref="R490:R491"/>
    <mergeCell ref="N496:N497"/>
    <mergeCell ref="O496:O497"/>
    <mergeCell ref="P490:P491"/>
    <mergeCell ref="L498:L499"/>
    <mergeCell ref="O492:O493"/>
    <mergeCell ref="Q498:Q499"/>
    <mergeCell ref="P494:P495"/>
    <mergeCell ref="N498:N499"/>
    <mergeCell ref="S496:S497"/>
    <mergeCell ref="L494:L495"/>
    <mergeCell ref="M494:M495"/>
    <mergeCell ref="Q490:Q491"/>
    <mergeCell ref="N490:N491"/>
    <mergeCell ref="R496:R497"/>
    <mergeCell ref="S494:S495"/>
    <mergeCell ref="R492:R493"/>
    <mergeCell ref="M490:M491"/>
    <mergeCell ref="M492:M493"/>
    <mergeCell ref="A492:A493"/>
    <mergeCell ref="O498:O499"/>
    <mergeCell ref="O494:O495"/>
    <mergeCell ref="P492:P493"/>
    <mergeCell ref="N494:N495"/>
    <mergeCell ref="N492:N493"/>
    <mergeCell ref="K498:K499"/>
    <mergeCell ref="K494:K495"/>
    <mergeCell ref="M498:M499"/>
    <mergeCell ref="P496:P497"/>
    <mergeCell ref="I494:I495"/>
    <mergeCell ref="J494:J495"/>
    <mergeCell ref="A486:A487"/>
    <mergeCell ref="B486:B487"/>
    <mergeCell ref="E492:E493"/>
    <mergeCell ref="G492:G493"/>
    <mergeCell ref="D486:D487"/>
    <mergeCell ref="E486:E487"/>
    <mergeCell ref="A488:A489"/>
    <mergeCell ref="B488:B489"/>
    <mergeCell ref="L488:L489"/>
    <mergeCell ref="K492:K493"/>
    <mergeCell ref="J488:J489"/>
    <mergeCell ref="C484:C485"/>
    <mergeCell ref="A484:A485"/>
    <mergeCell ref="B484:B485"/>
    <mergeCell ref="C486:C487"/>
    <mergeCell ref="J490:J491"/>
    <mergeCell ref="I492:I493"/>
    <mergeCell ref="C488:C489"/>
    <mergeCell ref="E484:E485"/>
    <mergeCell ref="D484:D485"/>
    <mergeCell ref="M486:M487"/>
    <mergeCell ref="N486:N487"/>
    <mergeCell ref="A490:A491"/>
    <mergeCell ref="B490:B491"/>
    <mergeCell ref="D488:D489"/>
    <mergeCell ref="J486:J487"/>
    <mergeCell ref="L486:L487"/>
    <mergeCell ref="K488:K489"/>
    <mergeCell ref="O484:O485"/>
    <mergeCell ref="L484:L485"/>
    <mergeCell ref="B492:B493"/>
    <mergeCell ref="I484:I485"/>
    <mergeCell ref="J484:J485"/>
    <mergeCell ref="K484:K485"/>
    <mergeCell ref="G484:G485"/>
    <mergeCell ref="I488:I489"/>
    <mergeCell ref="D490:D491"/>
    <mergeCell ref="E490:E491"/>
    <mergeCell ref="G486:G487"/>
    <mergeCell ref="G488:G489"/>
    <mergeCell ref="H488:H489"/>
    <mergeCell ref="J482:J483"/>
    <mergeCell ref="K486:K487"/>
    <mergeCell ref="I486:I487"/>
    <mergeCell ref="H486:H487"/>
    <mergeCell ref="H484:H485"/>
    <mergeCell ref="K482:K483"/>
    <mergeCell ref="C492:C493"/>
    <mergeCell ref="C490:C491"/>
    <mergeCell ref="K490:K491"/>
    <mergeCell ref="O490:O491"/>
    <mergeCell ref="H492:H493"/>
    <mergeCell ref="G490:G491"/>
    <mergeCell ref="L492:L493"/>
    <mergeCell ref="I490:I491"/>
    <mergeCell ref="S484:S485"/>
    <mergeCell ref="P484:P485"/>
    <mergeCell ref="Q484:Q485"/>
    <mergeCell ref="Q480:Q481"/>
    <mergeCell ref="R480:R481"/>
    <mergeCell ref="P480:P481"/>
    <mergeCell ref="S480:S481"/>
    <mergeCell ref="S482:S483"/>
    <mergeCell ref="Q482:Q483"/>
    <mergeCell ref="R484:R485"/>
    <mergeCell ref="Q478:Q479"/>
    <mergeCell ref="I482:I483"/>
    <mergeCell ref="L480:L481"/>
    <mergeCell ref="P486:P487"/>
    <mergeCell ref="Q486:Q487"/>
    <mergeCell ref="P482:P483"/>
    <mergeCell ref="I478:I479"/>
    <mergeCell ref="O486:O487"/>
    <mergeCell ref="M484:M485"/>
    <mergeCell ref="N484:N485"/>
    <mergeCell ref="R486:R487"/>
    <mergeCell ref="R482:R483"/>
    <mergeCell ref="K478:K479"/>
    <mergeCell ref="L478:L479"/>
    <mergeCell ref="O482:O483"/>
    <mergeCell ref="L482:L483"/>
    <mergeCell ref="O480:O481"/>
    <mergeCell ref="N478:N479"/>
    <mergeCell ref="O478:O479"/>
    <mergeCell ref="M478:M479"/>
    <mergeCell ref="S486:S487"/>
    <mergeCell ref="S478:S479"/>
    <mergeCell ref="I480:I481"/>
    <mergeCell ref="J478:J479"/>
    <mergeCell ref="P478:P479"/>
    <mergeCell ref="R478:R479"/>
    <mergeCell ref="M480:M481"/>
    <mergeCell ref="N480:N481"/>
    <mergeCell ref="M482:M483"/>
    <mergeCell ref="N482:N483"/>
    <mergeCell ref="B474:B475"/>
    <mergeCell ref="C474:C475"/>
    <mergeCell ref="E482:E483"/>
    <mergeCell ref="D482:D483"/>
    <mergeCell ref="D478:D479"/>
    <mergeCell ref="D480:D481"/>
    <mergeCell ref="E474:E475"/>
    <mergeCell ref="E478:E479"/>
    <mergeCell ref="M476:M477"/>
    <mergeCell ref="J476:J477"/>
    <mergeCell ref="K476:K477"/>
    <mergeCell ref="H476:H477"/>
    <mergeCell ref="I476:I477"/>
    <mergeCell ref="L476:L477"/>
    <mergeCell ref="A472:A473"/>
    <mergeCell ref="B472:B473"/>
    <mergeCell ref="C472:C473"/>
    <mergeCell ref="G476:G477"/>
    <mergeCell ref="G474:G475"/>
    <mergeCell ref="A476:A477"/>
    <mergeCell ref="B476:B477"/>
    <mergeCell ref="C476:C477"/>
    <mergeCell ref="D476:D477"/>
    <mergeCell ref="E476:E477"/>
    <mergeCell ref="A474:A475"/>
    <mergeCell ref="A482:A483"/>
    <mergeCell ref="B482:B483"/>
    <mergeCell ref="C482:C483"/>
    <mergeCell ref="A478:A479"/>
    <mergeCell ref="B478:B479"/>
    <mergeCell ref="C478:C479"/>
    <mergeCell ref="A480:A481"/>
    <mergeCell ref="B480:B481"/>
    <mergeCell ref="C480:C481"/>
    <mergeCell ref="L474:L475"/>
    <mergeCell ref="K474:K475"/>
    <mergeCell ref="H474:H475"/>
    <mergeCell ref="J474:J475"/>
    <mergeCell ref="I474:I475"/>
    <mergeCell ref="S472:S473"/>
    <mergeCell ref="N472:N473"/>
    <mergeCell ref="O472:O473"/>
    <mergeCell ref="E480:E481"/>
    <mergeCell ref="K480:K481"/>
    <mergeCell ref="G480:G481"/>
    <mergeCell ref="O468:O469"/>
    <mergeCell ref="N474:N475"/>
    <mergeCell ref="M474:M475"/>
    <mergeCell ref="K472:K473"/>
    <mergeCell ref="K468:K469"/>
    <mergeCell ref="H470:H471"/>
    <mergeCell ref="I470:I471"/>
    <mergeCell ref="G478:G479"/>
    <mergeCell ref="H478:H479"/>
    <mergeCell ref="H480:H481"/>
    <mergeCell ref="J480:J481"/>
    <mergeCell ref="G482:G483"/>
    <mergeCell ref="H482:H483"/>
    <mergeCell ref="R476:R477"/>
    <mergeCell ref="Q474:Q475"/>
    <mergeCell ref="N476:N477"/>
    <mergeCell ref="O474:O475"/>
    <mergeCell ref="O476:O477"/>
    <mergeCell ref="P464:P465"/>
    <mergeCell ref="N470:N471"/>
    <mergeCell ref="R470:R471"/>
    <mergeCell ref="P472:P473"/>
    <mergeCell ref="Q472:Q473"/>
    <mergeCell ref="Q468:Q469"/>
    <mergeCell ref="P470:P471"/>
    <mergeCell ref="P466:P467"/>
    <mergeCell ref="R466:R467"/>
    <mergeCell ref="L470:L471"/>
    <mergeCell ref="M470:M471"/>
    <mergeCell ref="L472:L473"/>
    <mergeCell ref="J472:J473"/>
    <mergeCell ref="I468:I469"/>
    <mergeCell ref="G472:G473"/>
    <mergeCell ref="J470:J471"/>
    <mergeCell ref="K470:K471"/>
    <mergeCell ref="G470:G471"/>
    <mergeCell ref="D470:D471"/>
    <mergeCell ref="D472:D473"/>
    <mergeCell ref="D474:D475"/>
    <mergeCell ref="E472:E473"/>
    <mergeCell ref="D468:D469"/>
    <mergeCell ref="E470:E471"/>
    <mergeCell ref="A464:A465"/>
    <mergeCell ref="B464:B465"/>
    <mergeCell ref="C464:C465"/>
    <mergeCell ref="C460:C461"/>
    <mergeCell ref="A460:A461"/>
    <mergeCell ref="B460:B461"/>
    <mergeCell ref="A462:A463"/>
    <mergeCell ref="B462:B463"/>
    <mergeCell ref="S476:S477"/>
    <mergeCell ref="R474:R475"/>
    <mergeCell ref="P476:P477"/>
    <mergeCell ref="S464:S465"/>
    <mergeCell ref="Q476:Q477"/>
    <mergeCell ref="S474:S475"/>
    <mergeCell ref="P474:P475"/>
    <mergeCell ref="S468:S469"/>
    <mergeCell ref="Q466:Q467"/>
    <mergeCell ref="R472:R473"/>
    <mergeCell ref="H472:H473"/>
    <mergeCell ref="I472:I473"/>
    <mergeCell ref="O470:O471"/>
    <mergeCell ref="N464:N465"/>
    <mergeCell ref="S470:S471"/>
    <mergeCell ref="R468:R469"/>
    <mergeCell ref="Q464:Q465"/>
    <mergeCell ref="Q470:Q471"/>
    <mergeCell ref="K464:K465"/>
    <mergeCell ref="M472:M473"/>
    <mergeCell ref="L464:L465"/>
    <mergeCell ref="L460:L461"/>
    <mergeCell ref="L462:L463"/>
    <mergeCell ref="L468:L469"/>
    <mergeCell ref="S466:S467"/>
    <mergeCell ref="R464:R465"/>
    <mergeCell ref="L466:L467"/>
    <mergeCell ref="N466:N467"/>
    <mergeCell ref="O464:O465"/>
    <mergeCell ref="P468:P469"/>
    <mergeCell ref="M464:M465"/>
    <mergeCell ref="M466:M467"/>
    <mergeCell ref="M468:M469"/>
    <mergeCell ref="N468:N469"/>
    <mergeCell ref="O462:O463"/>
    <mergeCell ref="A470:A471"/>
    <mergeCell ref="B470:B471"/>
    <mergeCell ref="C470:C471"/>
    <mergeCell ref="A466:A467"/>
    <mergeCell ref="B466:B467"/>
    <mergeCell ref="A468:A469"/>
    <mergeCell ref="B468:B469"/>
    <mergeCell ref="J468:J469"/>
    <mergeCell ref="I466:I467"/>
    <mergeCell ref="E466:E467"/>
    <mergeCell ref="H468:H469"/>
    <mergeCell ref="H466:H467"/>
    <mergeCell ref="G460:G461"/>
    <mergeCell ref="E460:E461"/>
    <mergeCell ref="J462:J463"/>
    <mergeCell ref="C468:C469"/>
    <mergeCell ref="C462:C463"/>
    <mergeCell ref="D464:D465"/>
    <mergeCell ref="E464:E465"/>
    <mergeCell ref="G466:G467"/>
    <mergeCell ref="D462:D463"/>
    <mergeCell ref="E462:E463"/>
    <mergeCell ref="C466:C467"/>
    <mergeCell ref="E468:E469"/>
    <mergeCell ref="G468:G469"/>
    <mergeCell ref="S458:S459"/>
    <mergeCell ref="S460:S461"/>
    <mergeCell ref="P460:P461"/>
    <mergeCell ref="Q460:Q461"/>
    <mergeCell ref="R458:R459"/>
    <mergeCell ref="G462:G463"/>
    <mergeCell ref="O460:O461"/>
    <mergeCell ref="P462:P463"/>
    <mergeCell ref="K466:K467"/>
    <mergeCell ref="O466:O467"/>
    <mergeCell ref="D466:D467"/>
    <mergeCell ref="H460:H461"/>
    <mergeCell ref="I464:I465"/>
    <mergeCell ref="J466:J467"/>
    <mergeCell ref="J464:J465"/>
    <mergeCell ref="I460:I461"/>
    <mergeCell ref="J460:J461"/>
    <mergeCell ref="D460:D461"/>
    <mergeCell ref="G464:G465"/>
    <mergeCell ref="J458:J459"/>
    <mergeCell ref="R462:R463"/>
    <mergeCell ref="M462:M463"/>
    <mergeCell ref="N462:N463"/>
    <mergeCell ref="K462:K463"/>
    <mergeCell ref="I462:I463"/>
    <mergeCell ref="H462:H463"/>
    <mergeCell ref="H464:H465"/>
    <mergeCell ref="R460:R461"/>
    <mergeCell ref="K458:K459"/>
    <mergeCell ref="M460:M461"/>
    <mergeCell ref="N460:N461"/>
    <mergeCell ref="L458:L459"/>
    <mergeCell ref="K460:K461"/>
    <mergeCell ref="H458:H459"/>
    <mergeCell ref="K454:K455"/>
    <mergeCell ref="R456:R457"/>
    <mergeCell ref="P456:P457"/>
    <mergeCell ref="S462:S463"/>
    <mergeCell ref="S454:S455"/>
    <mergeCell ref="S456:S457"/>
    <mergeCell ref="Q458:Q459"/>
    <mergeCell ref="N458:N459"/>
    <mergeCell ref="Q462:Q463"/>
    <mergeCell ref="P458:P459"/>
    <mergeCell ref="L456:L457"/>
    <mergeCell ref="L454:L455"/>
    <mergeCell ref="I456:I457"/>
    <mergeCell ref="J454:J455"/>
    <mergeCell ref="P454:P455"/>
    <mergeCell ref="R454:R455"/>
    <mergeCell ref="M456:M457"/>
    <mergeCell ref="Q454:Q455"/>
    <mergeCell ref="Q456:Q457"/>
    <mergeCell ref="K456:K457"/>
    <mergeCell ref="O458:O459"/>
    <mergeCell ref="O456:O457"/>
    <mergeCell ref="N454:N455"/>
    <mergeCell ref="O454:O455"/>
    <mergeCell ref="M454:M455"/>
    <mergeCell ref="N456:N457"/>
    <mergeCell ref="M458:M459"/>
    <mergeCell ref="A448:A449"/>
    <mergeCell ref="B448:B449"/>
    <mergeCell ref="C448:C449"/>
    <mergeCell ref="G452:G453"/>
    <mergeCell ref="G450:G451"/>
    <mergeCell ref="A452:A453"/>
    <mergeCell ref="B452:B453"/>
    <mergeCell ref="C452:C453"/>
    <mergeCell ref="D452:D453"/>
    <mergeCell ref="E452:E453"/>
    <mergeCell ref="A450:A451"/>
    <mergeCell ref="A458:A459"/>
    <mergeCell ref="B458:B459"/>
    <mergeCell ref="C458:C459"/>
    <mergeCell ref="A454:A455"/>
    <mergeCell ref="B454:B455"/>
    <mergeCell ref="C454:C455"/>
    <mergeCell ref="A456:A457"/>
    <mergeCell ref="B456:B457"/>
    <mergeCell ref="C456:C457"/>
    <mergeCell ref="B450:B451"/>
    <mergeCell ref="C450:C451"/>
    <mergeCell ref="E458:E459"/>
    <mergeCell ref="D458:D459"/>
    <mergeCell ref="D454:D455"/>
    <mergeCell ref="D456:D457"/>
    <mergeCell ref="D450:D451"/>
    <mergeCell ref="E456:E457"/>
    <mergeCell ref="E454:E455"/>
    <mergeCell ref="E448:E449"/>
    <mergeCell ref="J456:J457"/>
    <mergeCell ref="E450:E451"/>
    <mergeCell ref="G458:G459"/>
    <mergeCell ref="I454:I455"/>
    <mergeCell ref="H454:H455"/>
    <mergeCell ref="H456:H457"/>
    <mergeCell ref="G456:G457"/>
    <mergeCell ref="G454:G455"/>
    <mergeCell ref="I458:I459"/>
    <mergeCell ref="M452:M453"/>
    <mergeCell ref="J452:J453"/>
    <mergeCell ref="K452:K453"/>
    <mergeCell ref="H452:H453"/>
    <mergeCell ref="I452:I453"/>
    <mergeCell ref="L452:L453"/>
    <mergeCell ref="H450:H451"/>
    <mergeCell ref="J450:J451"/>
    <mergeCell ref="I450:I451"/>
    <mergeCell ref="S448:S449"/>
    <mergeCell ref="K446:K447"/>
    <mergeCell ref="N448:N449"/>
    <mergeCell ref="O448:O449"/>
    <mergeCell ref="N446:N447"/>
    <mergeCell ref="M450:M451"/>
    <mergeCell ref="K448:K449"/>
    <mergeCell ref="K444:K445"/>
    <mergeCell ref="M444:M445"/>
    <mergeCell ref="N444:N445"/>
    <mergeCell ref="H446:H447"/>
    <mergeCell ref="I446:I447"/>
    <mergeCell ref="J446:J447"/>
    <mergeCell ref="L450:L451"/>
    <mergeCell ref="K450:K451"/>
    <mergeCell ref="R452:R453"/>
    <mergeCell ref="Q450:Q451"/>
    <mergeCell ref="N452:N453"/>
    <mergeCell ref="O450:O451"/>
    <mergeCell ref="O452:O453"/>
    <mergeCell ref="O444:O445"/>
    <mergeCell ref="N450:N451"/>
    <mergeCell ref="G448:G449"/>
    <mergeCell ref="H448:H449"/>
    <mergeCell ref="L442:L443"/>
    <mergeCell ref="Q442:Q443"/>
    <mergeCell ref="R448:R449"/>
    <mergeCell ref="P448:P449"/>
    <mergeCell ref="Q448:Q449"/>
    <mergeCell ref="Q444:Q445"/>
    <mergeCell ref="O446:O447"/>
    <mergeCell ref="N442:N443"/>
    <mergeCell ref="M448:M449"/>
    <mergeCell ref="L446:L447"/>
    <mergeCell ref="M446:M447"/>
    <mergeCell ref="L448:L449"/>
    <mergeCell ref="J448:J449"/>
    <mergeCell ref="I444:I445"/>
    <mergeCell ref="I448:I449"/>
    <mergeCell ref="G446:G447"/>
    <mergeCell ref="D446:D447"/>
    <mergeCell ref="D448:D449"/>
    <mergeCell ref="A440:A441"/>
    <mergeCell ref="B440:B441"/>
    <mergeCell ref="C440:C441"/>
    <mergeCell ref="C444:C445"/>
    <mergeCell ref="E442:E443"/>
    <mergeCell ref="D444:D445"/>
    <mergeCell ref="E446:E447"/>
    <mergeCell ref="C436:C437"/>
    <mergeCell ref="A436:A437"/>
    <mergeCell ref="B436:B437"/>
    <mergeCell ref="A438:A439"/>
    <mergeCell ref="B438:B439"/>
    <mergeCell ref="C438:C439"/>
    <mergeCell ref="S452:S453"/>
    <mergeCell ref="R450:R451"/>
    <mergeCell ref="P452:P453"/>
    <mergeCell ref="S440:S441"/>
    <mergeCell ref="Q452:Q453"/>
    <mergeCell ref="S450:S451"/>
    <mergeCell ref="P450:P451"/>
    <mergeCell ref="S444:S445"/>
    <mergeCell ref="S442:S443"/>
    <mergeCell ref="R440:R441"/>
    <mergeCell ref="S446:S447"/>
    <mergeCell ref="R444:R445"/>
    <mergeCell ref="Q440:Q441"/>
    <mergeCell ref="Q446:Q447"/>
    <mergeCell ref="P440:P441"/>
    <mergeCell ref="R446:R447"/>
    <mergeCell ref="P446:P447"/>
    <mergeCell ref="P442:P443"/>
    <mergeCell ref="R442:R443"/>
    <mergeCell ref="H444:H445"/>
    <mergeCell ref="L440:L441"/>
    <mergeCell ref="L436:L437"/>
    <mergeCell ref="L438:L439"/>
    <mergeCell ref="L444:L445"/>
    <mergeCell ref="N440:N441"/>
    <mergeCell ref="E444:E445"/>
    <mergeCell ref="O436:O437"/>
    <mergeCell ref="P438:P439"/>
    <mergeCell ref="P444:P445"/>
    <mergeCell ref="G436:G437"/>
    <mergeCell ref="J442:J443"/>
    <mergeCell ref="J440:J441"/>
    <mergeCell ref="G444:G445"/>
    <mergeCell ref="J444:J445"/>
    <mergeCell ref="I442:I443"/>
    <mergeCell ref="E440:E441"/>
    <mergeCell ref="E436:E437"/>
    <mergeCell ref="D436:D437"/>
    <mergeCell ref="A446:A447"/>
    <mergeCell ref="B446:B447"/>
    <mergeCell ref="C446:C447"/>
    <mergeCell ref="A442:A443"/>
    <mergeCell ref="B442:B443"/>
    <mergeCell ref="A444:A445"/>
    <mergeCell ref="B444:B445"/>
    <mergeCell ref="D442:D443"/>
    <mergeCell ref="R436:R437"/>
    <mergeCell ref="S434:S435"/>
    <mergeCell ref="S436:S437"/>
    <mergeCell ref="P436:P437"/>
    <mergeCell ref="Q436:Q437"/>
    <mergeCell ref="R434:R435"/>
    <mergeCell ref="J438:J439"/>
    <mergeCell ref="K440:K441"/>
    <mergeCell ref="D440:D441"/>
    <mergeCell ref="H438:H439"/>
    <mergeCell ref="O438:O439"/>
    <mergeCell ref="D438:D439"/>
    <mergeCell ref="E438:E439"/>
    <mergeCell ref="C442:C443"/>
    <mergeCell ref="K442:K443"/>
    <mergeCell ref="O442:O443"/>
    <mergeCell ref="G442:G443"/>
    <mergeCell ref="M442:M443"/>
    <mergeCell ref="H442:H443"/>
    <mergeCell ref="K438:K439"/>
    <mergeCell ref="M440:M441"/>
    <mergeCell ref="H436:H437"/>
    <mergeCell ref="H434:H435"/>
    <mergeCell ref="G440:G441"/>
    <mergeCell ref="J434:J435"/>
    <mergeCell ref="I438:I439"/>
    <mergeCell ref="H440:H441"/>
    <mergeCell ref="I440:I441"/>
    <mergeCell ref="G438:G439"/>
    <mergeCell ref="O440:O441"/>
    <mergeCell ref="N434:N435"/>
    <mergeCell ref="Q438:Q439"/>
    <mergeCell ref="P434:P435"/>
    <mergeCell ref="R438:R439"/>
    <mergeCell ref="M438:M439"/>
    <mergeCell ref="N438:N439"/>
    <mergeCell ref="K430:K431"/>
    <mergeCell ref="R432:R433"/>
    <mergeCell ref="P432:P433"/>
    <mergeCell ref="S438:S439"/>
    <mergeCell ref="S430:S431"/>
    <mergeCell ref="S432:S433"/>
    <mergeCell ref="K434:K435"/>
    <mergeCell ref="M436:M437"/>
    <mergeCell ref="N436:N437"/>
    <mergeCell ref="L434:L435"/>
    <mergeCell ref="L432:L433"/>
    <mergeCell ref="L430:L431"/>
    <mergeCell ref="I432:I433"/>
    <mergeCell ref="J430:J431"/>
    <mergeCell ref="P430:P431"/>
    <mergeCell ref="R430:R431"/>
    <mergeCell ref="M432:M433"/>
    <mergeCell ref="Q430:Q431"/>
    <mergeCell ref="Q432:Q433"/>
    <mergeCell ref="K432:K433"/>
    <mergeCell ref="O432:O433"/>
    <mergeCell ref="N430:N431"/>
    <mergeCell ref="O430:O431"/>
    <mergeCell ref="M430:M431"/>
    <mergeCell ref="N432:N433"/>
    <mergeCell ref="M434:M435"/>
    <mergeCell ref="I436:I437"/>
    <mergeCell ref="J436:J437"/>
    <mergeCell ref="K436:K437"/>
    <mergeCell ref="Q434:Q435"/>
    <mergeCell ref="I434:I435"/>
    <mergeCell ref="O434:O435"/>
    <mergeCell ref="A424:A425"/>
    <mergeCell ref="B424:B425"/>
    <mergeCell ref="C424:C425"/>
    <mergeCell ref="G428:G429"/>
    <mergeCell ref="G426:G427"/>
    <mergeCell ref="A428:A429"/>
    <mergeCell ref="B428:B429"/>
    <mergeCell ref="C428:C429"/>
    <mergeCell ref="D428:D429"/>
    <mergeCell ref="E428:E429"/>
    <mergeCell ref="A426:A427"/>
    <mergeCell ref="A434:A435"/>
    <mergeCell ref="B434:B435"/>
    <mergeCell ref="C434:C435"/>
    <mergeCell ref="A430:A431"/>
    <mergeCell ref="B430:B431"/>
    <mergeCell ref="C430:C431"/>
    <mergeCell ref="A432:A433"/>
    <mergeCell ref="B432:B433"/>
    <mergeCell ref="C432:C433"/>
    <mergeCell ref="B426:B427"/>
    <mergeCell ref="C426:C427"/>
    <mergeCell ref="E434:E435"/>
    <mergeCell ref="D434:D435"/>
    <mergeCell ref="D430:D431"/>
    <mergeCell ref="D432:D433"/>
    <mergeCell ref="D426:D427"/>
    <mergeCell ref="E432:E433"/>
    <mergeCell ref="E430:E431"/>
    <mergeCell ref="E424:E425"/>
    <mergeCell ref="J432:J433"/>
    <mergeCell ref="E426:E427"/>
    <mergeCell ref="G434:G435"/>
    <mergeCell ref="I430:I431"/>
    <mergeCell ref="H430:H431"/>
    <mergeCell ref="H432:H433"/>
    <mergeCell ref="G432:G433"/>
    <mergeCell ref="G430:G431"/>
    <mergeCell ref="M428:M429"/>
    <mergeCell ref="J428:J429"/>
    <mergeCell ref="K428:K429"/>
    <mergeCell ref="H428:H429"/>
    <mergeCell ref="I428:I429"/>
    <mergeCell ref="L428:L429"/>
    <mergeCell ref="H426:H427"/>
    <mergeCell ref="J426:J427"/>
    <mergeCell ref="I426:I427"/>
    <mergeCell ref="S424:S425"/>
    <mergeCell ref="K422:K423"/>
    <mergeCell ref="N424:N425"/>
    <mergeCell ref="O424:O425"/>
    <mergeCell ref="N422:N423"/>
    <mergeCell ref="M426:M427"/>
    <mergeCell ref="K424:K425"/>
    <mergeCell ref="K420:K421"/>
    <mergeCell ref="M420:M421"/>
    <mergeCell ref="N420:N421"/>
    <mergeCell ref="H422:H423"/>
    <mergeCell ref="I422:I423"/>
    <mergeCell ref="J422:J423"/>
    <mergeCell ref="L426:L427"/>
    <mergeCell ref="K426:K427"/>
    <mergeCell ref="R428:R429"/>
    <mergeCell ref="Q426:Q427"/>
    <mergeCell ref="N428:N429"/>
    <mergeCell ref="O426:O427"/>
    <mergeCell ref="O428:O429"/>
    <mergeCell ref="O420:O421"/>
    <mergeCell ref="N426:N427"/>
    <mergeCell ref="G424:G425"/>
    <mergeCell ref="H424:H425"/>
    <mergeCell ref="L418:L419"/>
    <mergeCell ref="Q418:Q419"/>
    <mergeCell ref="R424:R425"/>
    <mergeCell ref="P424:P425"/>
    <mergeCell ref="Q424:Q425"/>
    <mergeCell ref="Q420:Q421"/>
    <mergeCell ref="O422:O423"/>
    <mergeCell ref="N418:N419"/>
    <mergeCell ref="M424:M425"/>
    <mergeCell ref="L422:L423"/>
    <mergeCell ref="M422:M423"/>
    <mergeCell ref="L424:L425"/>
    <mergeCell ref="J424:J425"/>
    <mergeCell ref="I420:I421"/>
    <mergeCell ref="I424:I425"/>
    <mergeCell ref="G422:G423"/>
    <mergeCell ref="D422:D423"/>
    <mergeCell ref="D424:D425"/>
    <mergeCell ref="A416:A417"/>
    <mergeCell ref="B416:B417"/>
    <mergeCell ref="C416:C417"/>
    <mergeCell ref="C420:C421"/>
    <mergeCell ref="E418:E419"/>
    <mergeCell ref="D420:D421"/>
    <mergeCell ref="E422:E423"/>
    <mergeCell ref="C412:C413"/>
    <mergeCell ref="A412:A413"/>
    <mergeCell ref="B412:B413"/>
    <mergeCell ref="A414:A415"/>
    <mergeCell ref="B414:B415"/>
    <mergeCell ref="C414:C415"/>
    <mergeCell ref="S428:S429"/>
    <mergeCell ref="R426:R427"/>
    <mergeCell ref="P428:P429"/>
    <mergeCell ref="S416:S417"/>
    <mergeCell ref="Q428:Q429"/>
    <mergeCell ref="S426:S427"/>
    <mergeCell ref="P426:P427"/>
    <mergeCell ref="S420:S421"/>
    <mergeCell ref="S418:S419"/>
    <mergeCell ref="R416:R417"/>
    <mergeCell ref="S422:S423"/>
    <mergeCell ref="R420:R421"/>
    <mergeCell ref="Q416:Q417"/>
    <mergeCell ref="Q422:Q423"/>
    <mergeCell ref="P416:P417"/>
    <mergeCell ref="R422:R423"/>
    <mergeCell ref="P422:P423"/>
    <mergeCell ref="P418:P419"/>
    <mergeCell ref="R418:R419"/>
    <mergeCell ref="H420:H421"/>
    <mergeCell ref="L416:L417"/>
    <mergeCell ref="L412:L413"/>
    <mergeCell ref="L414:L415"/>
    <mergeCell ref="L420:L421"/>
    <mergeCell ref="N416:N417"/>
    <mergeCell ref="E420:E421"/>
    <mergeCell ref="O412:O413"/>
    <mergeCell ref="P414:P415"/>
    <mergeCell ref="P420:P421"/>
    <mergeCell ref="G412:G413"/>
    <mergeCell ref="J418:J419"/>
    <mergeCell ref="J416:J417"/>
    <mergeCell ref="G420:G421"/>
    <mergeCell ref="J420:J421"/>
    <mergeCell ref="I418:I419"/>
    <mergeCell ref="E416:E417"/>
    <mergeCell ref="E412:E413"/>
    <mergeCell ref="D412:D413"/>
    <mergeCell ref="A422:A423"/>
    <mergeCell ref="B422:B423"/>
    <mergeCell ref="C422:C423"/>
    <mergeCell ref="A418:A419"/>
    <mergeCell ref="B418:B419"/>
    <mergeCell ref="A420:A421"/>
    <mergeCell ref="B420:B421"/>
    <mergeCell ref="D418:D419"/>
    <mergeCell ref="R412:R413"/>
    <mergeCell ref="S410:S411"/>
    <mergeCell ref="S412:S413"/>
    <mergeCell ref="P412:P413"/>
    <mergeCell ref="Q412:Q413"/>
    <mergeCell ref="R410:R411"/>
    <mergeCell ref="J414:J415"/>
    <mergeCell ref="K416:K417"/>
    <mergeCell ref="D416:D417"/>
    <mergeCell ref="H414:H415"/>
    <mergeCell ref="O414:O415"/>
    <mergeCell ref="D414:D415"/>
    <mergeCell ref="E414:E415"/>
    <mergeCell ref="C418:C419"/>
    <mergeCell ref="K418:K419"/>
    <mergeCell ref="O418:O419"/>
    <mergeCell ref="G418:G419"/>
    <mergeCell ref="M418:M419"/>
    <mergeCell ref="H418:H419"/>
    <mergeCell ref="K414:K415"/>
    <mergeCell ref="M416:M417"/>
    <mergeCell ref="H412:H413"/>
    <mergeCell ref="H410:H411"/>
    <mergeCell ref="G416:G417"/>
    <mergeCell ref="J410:J411"/>
    <mergeCell ref="I414:I415"/>
    <mergeCell ref="H416:H417"/>
    <mergeCell ref="I416:I417"/>
    <mergeCell ref="G414:G415"/>
    <mergeCell ref="O416:O417"/>
    <mergeCell ref="N410:N411"/>
    <mergeCell ref="Q414:Q415"/>
    <mergeCell ref="P410:P411"/>
    <mergeCell ref="R414:R415"/>
    <mergeCell ref="M414:M415"/>
    <mergeCell ref="N414:N415"/>
    <mergeCell ref="K406:K407"/>
    <mergeCell ref="R408:R409"/>
    <mergeCell ref="P408:P409"/>
    <mergeCell ref="S414:S415"/>
    <mergeCell ref="S406:S407"/>
    <mergeCell ref="S408:S409"/>
    <mergeCell ref="K410:K411"/>
    <mergeCell ref="M412:M413"/>
    <mergeCell ref="N412:N413"/>
    <mergeCell ref="L410:L411"/>
    <mergeCell ref="L408:L409"/>
    <mergeCell ref="L406:L407"/>
    <mergeCell ref="I408:I409"/>
    <mergeCell ref="J406:J407"/>
    <mergeCell ref="P406:P407"/>
    <mergeCell ref="R406:R407"/>
    <mergeCell ref="M408:M409"/>
    <mergeCell ref="Q406:Q407"/>
    <mergeCell ref="Q408:Q409"/>
    <mergeCell ref="K408:K409"/>
    <mergeCell ref="O408:O409"/>
    <mergeCell ref="N406:N407"/>
    <mergeCell ref="O406:O407"/>
    <mergeCell ref="M406:M407"/>
    <mergeCell ref="N408:N409"/>
    <mergeCell ref="M410:M411"/>
    <mergeCell ref="I412:I413"/>
    <mergeCell ref="J412:J413"/>
    <mergeCell ref="K412:K413"/>
    <mergeCell ref="Q410:Q411"/>
    <mergeCell ref="I410:I411"/>
    <mergeCell ref="O410:O411"/>
    <mergeCell ref="A400:A401"/>
    <mergeCell ref="B400:B401"/>
    <mergeCell ref="C400:C401"/>
    <mergeCell ref="G404:G405"/>
    <mergeCell ref="G402:G403"/>
    <mergeCell ref="A404:A405"/>
    <mergeCell ref="B404:B405"/>
    <mergeCell ref="C404:C405"/>
    <mergeCell ref="D404:D405"/>
    <mergeCell ref="E404:E405"/>
    <mergeCell ref="A402:A403"/>
    <mergeCell ref="A410:A411"/>
    <mergeCell ref="B410:B411"/>
    <mergeCell ref="C410:C411"/>
    <mergeCell ref="A406:A407"/>
    <mergeCell ref="B406:B407"/>
    <mergeCell ref="C406:C407"/>
    <mergeCell ref="A408:A409"/>
    <mergeCell ref="B408:B409"/>
    <mergeCell ref="C408:C409"/>
    <mergeCell ref="B402:B403"/>
    <mergeCell ref="C402:C403"/>
    <mergeCell ref="E410:E411"/>
    <mergeCell ref="D410:D411"/>
    <mergeCell ref="D406:D407"/>
    <mergeCell ref="D408:D409"/>
    <mergeCell ref="D402:D403"/>
    <mergeCell ref="E408:E409"/>
    <mergeCell ref="E406:E407"/>
    <mergeCell ref="E400:E401"/>
    <mergeCell ref="J408:J409"/>
    <mergeCell ref="E402:E403"/>
    <mergeCell ref="G410:G411"/>
    <mergeCell ref="I406:I407"/>
    <mergeCell ref="H406:H407"/>
    <mergeCell ref="H408:H409"/>
    <mergeCell ref="G408:G409"/>
    <mergeCell ref="G406:G407"/>
    <mergeCell ref="M404:M405"/>
    <mergeCell ref="J404:J405"/>
    <mergeCell ref="K404:K405"/>
    <mergeCell ref="H404:H405"/>
    <mergeCell ref="I404:I405"/>
    <mergeCell ref="L404:L405"/>
    <mergeCell ref="H402:H403"/>
    <mergeCell ref="J402:J403"/>
    <mergeCell ref="I402:I403"/>
    <mergeCell ref="S400:S401"/>
    <mergeCell ref="K398:K399"/>
    <mergeCell ref="N400:N401"/>
    <mergeCell ref="O400:O401"/>
    <mergeCell ref="N398:N399"/>
    <mergeCell ref="M402:M403"/>
    <mergeCell ref="K400:K401"/>
    <mergeCell ref="K396:K397"/>
    <mergeCell ref="M396:M397"/>
    <mergeCell ref="N396:N397"/>
    <mergeCell ref="H398:H399"/>
    <mergeCell ref="I398:I399"/>
    <mergeCell ref="J398:J399"/>
    <mergeCell ref="L402:L403"/>
    <mergeCell ref="K402:K403"/>
    <mergeCell ref="R404:R405"/>
    <mergeCell ref="Q402:Q403"/>
    <mergeCell ref="N404:N405"/>
    <mergeCell ref="O402:O403"/>
    <mergeCell ref="O404:O405"/>
    <mergeCell ref="O396:O397"/>
    <mergeCell ref="N402:N403"/>
    <mergeCell ref="G400:G401"/>
    <mergeCell ref="H400:H401"/>
    <mergeCell ref="L394:L395"/>
    <mergeCell ref="Q394:Q395"/>
    <mergeCell ref="R400:R401"/>
    <mergeCell ref="P400:P401"/>
    <mergeCell ref="Q400:Q401"/>
    <mergeCell ref="Q396:Q397"/>
    <mergeCell ref="O398:O399"/>
    <mergeCell ref="N394:N395"/>
    <mergeCell ref="M400:M401"/>
    <mergeCell ref="L398:L399"/>
    <mergeCell ref="M398:M399"/>
    <mergeCell ref="L400:L401"/>
    <mergeCell ref="J400:J401"/>
    <mergeCell ref="I396:I397"/>
    <mergeCell ref="I400:I401"/>
    <mergeCell ref="G398:G399"/>
    <mergeCell ref="D398:D399"/>
    <mergeCell ref="D400:D401"/>
    <mergeCell ref="A392:A393"/>
    <mergeCell ref="B392:B393"/>
    <mergeCell ref="C392:C393"/>
    <mergeCell ref="C396:C397"/>
    <mergeCell ref="E394:E395"/>
    <mergeCell ref="D396:D397"/>
    <mergeCell ref="E398:E399"/>
    <mergeCell ref="C388:C389"/>
    <mergeCell ref="A388:A389"/>
    <mergeCell ref="B388:B389"/>
    <mergeCell ref="A390:A391"/>
    <mergeCell ref="B390:B391"/>
    <mergeCell ref="C390:C391"/>
    <mergeCell ref="S404:S405"/>
    <mergeCell ref="R402:R403"/>
    <mergeCell ref="P404:P405"/>
    <mergeCell ref="S392:S393"/>
    <mergeCell ref="Q404:Q405"/>
    <mergeCell ref="S402:S403"/>
    <mergeCell ref="P402:P403"/>
    <mergeCell ref="S396:S397"/>
    <mergeCell ref="S394:S395"/>
    <mergeCell ref="R392:R393"/>
    <mergeCell ref="S398:S399"/>
    <mergeCell ref="R396:R397"/>
    <mergeCell ref="Q392:Q393"/>
    <mergeCell ref="Q398:Q399"/>
    <mergeCell ref="P392:P393"/>
    <mergeCell ref="R398:R399"/>
    <mergeCell ref="P398:P399"/>
    <mergeCell ref="P394:P395"/>
    <mergeCell ref="R394:R395"/>
    <mergeCell ref="H396:H397"/>
    <mergeCell ref="L392:L393"/>
    <mergeCell ref="L388:L389"/>
    <mergeCell ref="L390:L391"/>
    <mergeCell ref="L396:L397"/>
    <mergeCell ref="N392:N393"/>
    <mergeCell ref="E396:E397"/>
    <mergeCell ref="O388:O389"/>
    <mergeCell ref="P390:P391"/>
    <mergeCell ref="P396:P397"/>
    <mergeCell ref="G388:G389"/>
    <mergeCell ref="J394:J395"/>
    <mergeCell ref="J392:J393"/>
    <mergeCell ref="G396:G397"/>
    <mergeCell ref="J396:J397"/>
    <mergeCell ref="I394:I395"/>
    <mergeCell ref="E392:E393"/>
    <mergeCell ref="E388:E389"/>
    <mergeCell ref="D388:D389"/>
    <mergeCell ref="A398:A399"/>
    <mergeCell ref="B398:B399"/>
    <mergeCell ref="C398:C399"/>
    <mergeCell ref="A394:A395"/>
    <mergeCell ref="B394:B395"/>
    <mergeCell ref="A396:A397"/>
    <mergeCell ref="B396:B397"/>
    <mergeCell ref="D394:D395"/>
    <mergeCell ref="R388:R389"/>
    <mergeCell ref="S386:S387"/>
    <mergeCell ref="S388:S389"/>
    <mergeCell ref="P388:P389"/>
    <mergeCell ref="Q388:Q389"/>
    <mergeCell ref="R386:R387"/>
    <mergeCell ref="J390:J391"/>
    <mergeCell ref="K392:K393"/>
    <mergeCell ref="D392:D393"/>
    <mergeCell ref="H390:H391"/>
    <mergeCell ref="O390:O391"/>
    <mergeCell ref="D390:D391"/>
    <mergeCell ref="E390:E391"/>
    <mergeCell ref="C394:C395"/>
    <mergeCell ref="K394:K395"/>
    <mergeCell ref="O394:O395"/>
    <mergeCell ref="G394:G395"/>
    <mergeCell ref="M394:M395"/>
    <mergeCell ref="H394:H395"/>
    <mergeCell ref="K390:K391"/>
    <mergeCell ref="M392:M393"/>
    <mergeCell ref="H388:H389"/>
    <mergeCell ref="H386:H387"/>
    <mergeCell ref="G392:G393"/>
    <mergeCell ref="J386:J387"/>
    <mergeCell ref="I390:I391"/>
    <mergeCell ref="H392:H393"/>
    <mergeCell ref="I392:I393"/>
    <mergeCell ref="G390:G391"/>
    <mergeCell ref="O392:O393"/>
    <mergeCell ref="N386:N387"/>
    <mergeCell ref="Q390:Q391"/>
    <mergeCell ref="P386:P387"/>
    <mergeCell ref="R390:R391"/>
    <mergeCell ref="M390:M391"/>
    <mergeCell ref="N390:N391"/>
    <mergeCell ref="K382:K383"/>
    <mergeCell ref="R384:R385"/>
    <mergeCell ref="P384:P385"/>
    <mergeCell ref="S390:S391"/>
    <mergeCell ref="S382:S383"/>
    <mergeCell ref="S384:S385"/>
    <mergeCell ref="K386:K387"/>
    <mergeCell ref="M388:M389"/>
    <mergeCell ref="N388:N389"/>
    <mergeCell ref="L386:L387"/>
    <mergeCell ref="L384:L385"/>
    <mergeCell ref="L382:L383"/>
    <mergeCell ref="I384:I385"/>
    <mergeCell ref="J382:J383"/>
    <mergeCell ref="P382:P383"/>
    <mergeCell ref="R382:R383"/>
    <mergeCell ref="M384:M385"/>
    <mergeCell ref="Q382:Q383"/>
    <mergeCell ref="Q384:Q385"/>
    <mergeCell ref="K384:K385"/>
    <mergeCell ref="O384:O385"/>
    <mergeCell ref="N382:N383"/>
    <mergeCell ref="O382:O383"/>
    <mergeCell ref="M382:M383"/>
    <mergeCell ref="N384:N385"/>
    <mergeCell ref="M386:M387"/>
    <mergeCell ref="I388:I389"/>
    <mergeCell ref="J388:J389"/>
    <mergeCell ref="K388:K389"/>
    <mergeCell ref="Q386:Q387"/>
    <mergeCell ref="I386:I387"/>
    <mergeCell ref="O386:O387"/>
    <mergeCell ref="A376:A377"/>
    <mergeCell ref="B376:B377"/>
    <mergeCell ref="C376:C377"/>
    <mergeCell ref="G380:G381"/>
    <mergeCell ref="G378:G379"/>
    <mergeCell ref="A380:A381"/>
    <mergeCell ref="B380:B381"/>
    <mergeCell ref="C380:C381"/>
    <mergeCell ref="D380:D381"/>
    <mergeCell ref="E380:E381"/>
    <mergeCell ref="A378:A379"/>
    <mergeCell ref="A386:A387"/>
    <mergeCell ref="B386:B387"/>
    <mergeCell ref="C386:C387"/>
    <mergeCell ref="A382:A383"/>
    <mergeCell ref="B382:B383"/>
    <mergeCell ref="C382:C383"/>
    <mergeCell ref="A384:A385"/>
    <mergeCell ref="B384:B385"/>
    <mergeCell ref="C384:C385"/>
    <mergeCell ref="B378:B379"/>
    <mergeCell ref="C378:C379"/>
    <mergeCell ref="E386:E387"/>
    <mergeCell ref="D386:D387"/>
    <mergeCell ref="D382:D383"/>
    <mergeCell ref="D384:D385"/>
    <mergeCell ref="D378:D379"/>
    <mergeCell ref="E384:E385"/>
    <mergeCell ref="E382:E383"/>
    <mergeCell ref="E376:E377"/>
    <mergeCell ref="J384:J385"/>
    <mergeCell ref="E378:E379"/>
    <mergeCell ref="G386:G387"/>
    <mergeCell ref="I382:I383"/>
    <mergeCell ref="H382:H383"/>
    <mergeCell ref="H384:H385"/>
    <mergeCell ref="G384:G385"/>
    <mergeCell ref="G382:G383"/>
    <mergeCell ref="M380:M381"/>
    <mergeCell ref="J380:J381"/>
    <mergeCell ref="K380:K381"/>
    <mergeCell ref="H380:H381"/>
    <mergeCell ref="I380:I381"/>
    <mergeCell ref="L380:L381"/>
    <mergeCell ref="H378:H379"/>
    <mergeCell ref="J378:J379"/>
    <mergeCell ref="I378:I379"/>
    <mergeCell ref="S376:S377"/>
    <mergeCell ref="K374:K375"/>
    <mergeCell ref="N376:N377"/>
    <mergeCell ref="O376:O377"/>
    <mergeCell ref="N374:N375"/>
    <mergeCell ref="M378:M379"/>
    <mergeCell ref="K376:K377"/>
    <mergeCell ref="K372:K373"/>
    <mergeCell ref="M372:M373"/>
    <mergeCell ref="N372:N373"/>
    <mergeCell ref="H374:H375"/>
    <mergeCell ref="I374:I375"/>
    <mergeCell ref="J374:J375"/>
    <mergeCell ref="L378:L379"/>
    <mergeCell ref="K378:K379"/>
    <mergeCell ref="R380:R381"/>
    <mergeCell ref="Q378:Q379"/>
    <mergeCell ref="N380:N381"/>
    <mergeCell ref="O378:O379"/>
    <mergeCell ref="O380:O381"/>
    <mergeCell ref="O372:O373"/>
    <mergeCell ref="N378:N379"/>
    <mergeCell ref="G376:G377"/>
    <mergeCell ref="H376:H377"/>
    <mergeCell ref="L370:L371"/>
    <mergeCell ref="Q370:Q371"/>
    <mergeCell ref="R376:R377"/>
    <mergeCell ref="P376:P377"/>
    <mergeCell ref="Q376:Q377"/>
    <mergeCell ref="Q372:Q373"/>
    <mergeCell ref="O374:O375"/>
    <mergeCell ref="N370:N371"/>
    <mergeCell ref="M376:M377"/>
    <mergeCell ref="L374:L375"/>
    <mergeCell ref="M374:M375"/>
    <mergeCell ref="L376:L377"/>
    <mergeCell ref="J376:J377"/>
    <mergeCell ref="I372:I373"/>
    <mergeCell ref="I376:I377"/>
    <mergeCell ref="G374:G375"/>
    <mergeCell ref="D374:D375"/>
    <mergeCell ref="D376:D377"/>
    <mergeCell ref="A368:A369"/>
    <mergeCell ref="B368:B369"/>
    <mergeCell ref="C368:C369"/>
    <mergeCell ref="C372:C373"/>
    <mergeCell ref="E370:E371"/>
    <mergeCell ref="D372:D373"/>
    <mergeCell ref="E374:E375"/>
    <mergeCell ref="C364:C365"/>
    <mergeCell ref="A364:A365"/>
    <mergeCell ref="B364:B365"/>
    <mergeCell ref="A366:A367"/>
    <mergeCell ref="B366:B367"/>
    <mergeCell ref="C366:C367"/>
    <mergeCell ref="S380:S381"/>
    <mergeCell ref="R378:R379"/>
    <mergeCell ref="P380:P381"/>
    <mergeCell ref="S368:S369"/>
    <mergeCell ref="Q380:Q381"/>
    <mergeCell ref="S378:S379"/>
    <mergeCell ref="P378:P379"/>
    <mergeCell ref="S372:S373"/>
    <mergeCell ref="S370:S371"/>
    <mergeCell ref="R368:R369"/>
    <mergeCell ref="S374:S375"/>
    <mergeCell ref="R372:R373"/>
    <mergeCell ref="Q368:Q369"/>
    <mergeCell ref="Q374:Q375"/>
    <mergeCell ref="P368:P369"/>
    <mergeCell ref="R374:R375"/>
    <mergeCell ref="P374:P375"/>
    <mergeCell ref="P370:P371"/>
    <mergeCell ref="R370:R371"/>
    <mergeCell ref="H372:H373"/>
    <mergeCell ref="L368:L369"/>
    <mergeCell ref="L364:L365"/>
    <mergeCell ref="L366:L367"/>
    <mergeCell ref="L372:L373"/>
    <mergeCell ref="N368:N369"/>
    <mergeCell ref="E372:E373"/>
    <mergeCell ref="O364:O365"/>
    <mergeCell ref="P366:P367"/>
    <mergeCell ref="P372:P373"/>
    <mergeCell ref="G364:G365"/>
    <mergeCell ref="J370:J371"/>
    <mergeCell ref="J368:J369"/>
    <mergeCell ref="G372:G373"/>
    <mergeCell ref="J372:J373"/>
    <mergeCell ref="I370:I371"/>
    <mergeCell ref="E368:E369"/>
    <mergeCell ref="E364:E365"/>
    <mergeCell ref="D364:D365"/>
    <mergeCell ref="A374:A375"/>
    <mergeCell ref="B374:B375"/>
    <mergeCell ref="C374:C375"/>
    <mergeCell ref="A370:A371"/>
    <mergeCell ref="B370:B371"/>
    <mergeCell ref="A372:A373"/>
    <mergeCell ref="B372:B373"/>
    <mergeCell ref="D370:D371"/>
    <mergeCell ref="R364:R365"/>
    <mergeCell ref="S362:S363"/>
    <mergeCell ref="S364:S365"/>
    <mergeCell ref="P364:P365"/>
    <mergeCell ref="Q364:Q365"/>
    <mergeCell ref="R362:R363"/>
    <mergeCell ref="J366:J367"/>
    <mergeCell ref="K368:K369"/>
    <mergeCell ref="D368:D369"/>
    <mergeCell ref="H366:H367"/>
    <mergeCell ref="O366:O367"/>
    <mergeCell ref="D366:D367"/>
    <mergeCell ref="E366:E367"/>
    <mergeCell ref="C370:C371"/>
    <mergeCell ref="K370:K371"/>
    <mergeCell ref="O370:O371"/>
    <mergeCell ref="G370:G371"/>
    <mergeCell ref="M370:M371"/>
    <mergeCell ref="H370:H371"/>
    <mergeCell ref="K366:K367"/>
    <mergeCell ref="M368:M369"/>
    <mergeCell ref="H364:H365"/>
    <mergeCell ref="H362:H363"/>
    <mergeCell ref="G368:G369"/>
    <mergeCell ref="J362:J363"/>
    <mergeCell ref="I366:I367"/>
    <mergeCell ref="H368:H369"/>
    <mergeCell ref="I368:I369"/>
    <mergeCell ref="G366:G367"/>
    <mergeCell ref="O368:O369"/>
    <mergeCell ref="N362:N363"/>
    <mergeCell ref="Q366:Q367"/>
    <mergeCell ref="P362:P363"/>
    <mergeCell ref="R366:R367"/>
    <mergeCell ref="M366:M367"/>
    <mergeCell ref="N366:N367"/>
    <mergeCell ref="K358:K359"/>
    <mergeCell ref="R360:R361"/>
    <mergeCell ref="P360:P361"/>
    <mergeCell ref="S366:S367"/>
    <mergeCell ref="S358:S359"/>
    <mergeCell ref="S360:S361"/>
    <mergeCell ref="K362:K363"/>
    <mergeCell ref="M364:M365"/>
    <mergeCell ref="N364:N365"/>
    <mergeCell ref="L362:L363"/>
    <mergeCell ref="L360:L361"/>
    <mergeCell ref="L358:L359"/>
    <mergeCell ref="I360:I361"/>
    <mergeCell ref="J358:J359"/>
    <mergeCell ref="P358:P359"/>
    <mergeCell ref="R358:R359"/>
    <mergeCell ref="M360:M361"/>
    <mergeCell ref="Q358:Q359"/>
    <mergeCell ref="Q360:Q361"/>
    <mergeCell ref="K360:K361"/>
    <mergeCell ref="O360:O361"/>
    <mergeCell ref="N358:N359"/>
    <mergeCell ref="O358:O359"/>
    <mergeCell ref="M358:M359"/>
    <mergeCell ref="N360:N361"/>
    <mergeCell ref="M362:M363"/>
    <mergeCell ref="I364:I365"/>
    <mergeCell ref="J364:J365"/>
    <mergeCell ref="K364:K365"/>
    <mergeCell ref="Q362:Q363"/>
    <mergeCell ref="I362:I363"/>
    <mergeCell ref="O362:O363"/>
    <mergeCell ref="A352:A353"/>
    <mergeCell ref="B352:B353"/>
    <mergeCell ref="C352:C353"/>
    <mergeCell ref="G356:G357"/>
    <mergeCell ref="G354:G355"/>
    <mergeCell ref="A356:A357"/>
    <mergeCell ref="B356:B357"/>
    <mergeCell ref="C356:C357"/>
    <mergeCell ref="D356:D357"/>
    <mergeCell ref="E356:E357"/>
    <mergeCell ref="A354:A355"/>
    <mergeCell ref="A362:A363"/>
    <mergeCell ref="B362:B363"/>
    <mergeCell ref="C362:C363"/>
    <mergeCell ref="A358:A359"/>
    <mergeCell ref="B358:B359"/>
    <mergeCell ref="C358:C359"/>
    <mergeCell ref="A360:A361"/>
    <mergeCell ref="B360:B361"/>
    <mergeCell ref="C360:C361"/>
    <mergeCell ref="B354:B355"/>
    <mergeCell ref="C354:C355"/>
    <mergeCell ref="E362:E363"/>
    <mergeCell ref="D362:D363"/>
    <mergeCell ref="D358:D359"/>
    <mergeCell ref="D360:D361"/>
    <mergeCell ref="D354:D355"/>
    <mergeCell ref="E360:E361"/>
    <mergeCell ref="E358:E359"/>
    <mergeCell ref="E352:E353"/>
    <mergeCell ref="J360:J361"/>
    <mergeCell ref="E354:E355"/>
    <mergeCell ref="G362:G363"/>
    <mergeCell ref="I358:I359"/>
    <mergeCell ref="H358:H359"/>
    <mergeCell ref="H360:H361"/>
    <mergeCell ref="G360:G361"/>
    <mergeCell ref="G358:G359"/>
    <mergeCell ref="M356:M357"/>
    <mergeCell ref="J356:J357"/>
    <mergeCell ref="K356:K357"/>
    <mergeCell ref="H356:H357"/>
    <mergeCell ref="I356:I357"/>
    <mergeCell ref="L356:L357"/>
    <mergeCell ref="H354:H355"/>
    <mergeCell ref="J354:J355"/>
    <mergeCell ref="I354:I355"/>
    <mergeCell ref="S352:S353"/>
    <mergeCell ref="K350:K351"/>
    <mergeCell ref="N352:N353"/>
    <mergeCell ref="O352:O353"/>
    <mergeCell ref="N350:N351"/>
    <mergeCell ref="M354:M355"/>
    <mergeCell ref="K352:K353"/>
    <mergeCell ref="K348:K349"/>
    <mergeCell ref="M348:M349"/>
    <mergeCell ref="N348:N349"/>
    <mergeCell ref="H350:H351"/>
    <mergeCell ref="I350:I351"/>
    <mergeCell ref="J350:J351"/>
    <mergeCell ref="L354:L355"/>
    <mergeCell ref="K354:K355"/>
    <mergeCell ref="R356:R357"/>
    <mergeCell ref="Q354:Q355"/>
    <mergeCell ref="N356:N357"/>
    <mergeCell ref="O354:O355"/>
    <mergeCell ref="O356:O357"/>
    <mergeCell ref="O348:O349"/>
    <mergeCell ref="N354:N355"/>
    <mergeCell ref="G352:G353"/>
    <mergeCell ref="H352:H353"/>
    <mergeCell ref="L346:L347"/>
    <mergeCell ref="Q346:Q347"/>
    <mergeCell ref="R352:R353"/>
    <mergeCell ref="P352:P353"/>
    <mergeCell ref="Q352:Q353"/>
    <mergeCell ref="Q348:Q349"/>
    <mergeCell ref="O350:O351"/>
    <mergeCell ref="N346:N347"/>
    <mergeCell ref="M352:M353"/>
    <mergeCell ref="L350:L351"/>
    <mergeCell ref="M350:M351"/>
    <mergeCell ref="L352:L353"/>
    <mergeCell ref="J352:J353"/>
    <mergeCell ref="I348:I349"/>
    <mergeCell ref="I352:I353"/>
    <mergeCell ref="G350:G351"/>
    <mergeCell ref="D350:D351"/>
    <mergeCell ref="D352:D353"/>
    <mergeCell ref="A344:A345"/>
    <mergeCell ref="B344:B345"/>
    <mergeCell ref="C344:C345"/>
    <mergeCell ref="C348:C349"/>
    <mergeCell ref="E346:E347"/>
    <mergeCell ref="D348:D349"/>
    <mergeCell ref="E350:E351"/>
    <mergeCell ref="C340:C341"/>
    <mergeCell ref="A340:A341"/>
    <mergeCell ref="B340:B341"/>
    <mergeCell ref="A342:A343"/>
    <mergeCell ref="B342:B343"/>
    <mergeCell ref="C342:C343"/>
    <mergeCell ref="S356:S357"/>
    <mergeCell ref="R354:R355"/>
    <mergeCell ref="P356:P357"/>
    <mergeCell ref="S344:S345"/>
    <mergeCell ref="Q356:Q357"/>
    <mergeCell ref="S354:S355"/>
    <mergeCell ref="P354:P355"/>
    <mergeCell ref="S348:S349"/>
    <mergeCell ref="S346:S347"/>
    <mergeCell ref="R344:R345"/>
    <mergeCell ref="S350:S351"/>
    <mergeCell ref="R348:R349"/>
    <mergeCell ref="Q344:Q345"/>
    <mergeCell ref="Q350:Q351"/>
    <mergeCell ref="P344:P345"/>
    <mergeCell ref="R350:R351"/>
    <mergeCell ref="P350:P351"/>
    <mergeCell ref="P346:P347"/>
    <mergeCell ref="R346:R347"/>
    <mergeCell ref="H348:H349"/>
    <mergeCell ref="L344:L345"/>
    <mergeCell ref="L340:L341"/>
    <mergeCell ref="L342:L343"/>
    <mergeCell ref="L348:L349"/>
    <mergeCell ref="N344:N345"/>
    <mergeCell ref="E348:E349"/>
    <mergeCell ref="O340:O341"/>
    <mergeCell ref="P342:P343"/>
    <mergeCell ref="P348:P349"/>
    <mergeCell ref="G340:G341"/>
    <mergeCell ref="J346:J347"/>
    <mergeCell ref="J344:J345"/>
    <mergeCell ref="G348:G349"/>
    <mergeCell ref="J348:J349"/>
    <mergeCell ref="I346:I347"/>
    <mergeCell ref="E344:E345"/>
    <mergeCell ref="E340:E341"/>
    <mergeCell ref="D340:D341"/>
    <mergeCell ref="A350:A351"/>
    <mergeCell ref="B350:B351"/>
    <mergeCell ref="C350:C351"/>
    <mergeCell ref="A346:A347"/>
    <mergeCell ref="B346:B347"/>
    <mergeCell ref="A348:A349"/>
    <mergeCell ref="B348:B349"/>
    <mergeCell ref="D346:D347"/>
    <mergeCell ref="R340:R341"/>
    <mergeCell ref="S338:S339"/>
    <mergeCell ref="S340:S341"/>
    <mergeCell ref="P340:P341"/>
    <mergeCell ref="Q340:Q341"/>
    <mergeCell ref="R338:R339"/>
    <mergeCell ref="J342:J343"/>
    <mergeCell ref="K344:K345"/>
    <mergeCell ref="D344:D345"/>
    <mergeCell ref="H342:H343"/>
    <mergeCell ref="O342:O343"/>
    <mergeCell ref="D342:D343"/>
    <mergeCell ref="E342:E343"/>
    <mergeCell ref="C346:C347"/>
    <mergeCell ref="K346:K347"/>
    <mergeCell ref="O346:O347"/>
    <mergeCell ref="G346:G347"/>
    <mergeCell ref="M346:M347"/>
    <mergeCell ref="H346:H347"/>
    <mergeCell ref="K342:K343"/>
    <mergeCell ref="M344:M345"/>
    <mergeCell ref="H340:H341"/>
    <mergeCell ref="H338:H339"/>
    <mergeCell ref="G344:G345"/>
    <mergeCell ref="J338:J339"/>
    <mergeCell ref="I342:I343"/>
    <mergeCell ref="H344:H345"/>
    <mergeCell ref="I344:I345"/>
    <mergeCell ref="G342:G343"/>
    <mergeCell ref="O344:O345"/>
    <mergeCell ref="N338:N339"/>
    <mergeCell ref="Q342:Q343"/>
    <mergeCell ref="P338:P339"/>
    <mergeCell ref="R342:R343"/>
    <mergeCell ref="M342:M343"/>
    <mergeCell ref="N342:N343"/>
    <mergeCell ref="K334:K335"/>
    <mergeCell ref="R336:R337"/>
    <mergeCell ref="P336:P337"/>
    <mergeCell ref="S342:S343"/>
    <mergeCell ref="S334:S335"/>
    <mergeCell ref="S336:S337"/>
    <mergeCell ref="K338:K339"/>
    <mergeCell ref="M340:M341"/>
    <mergeCell ref="N340:N341"/>
    <mergeCell ref="L338:L339"/>
    <mergeCell ref="L336:L337"/>
    <mergeCell ref="L334:L335"/>
    <mergeCell ref="I336:I337"/>
    <mergeCell ref="J334:J335"/>
    <mergeCell ref="P334:P335"/>
    <mergeCell ref="R334:R335"/>
    <mergeCell ref="M336:M337"/>
    <mergeCell ref="Q334:Q335"/>
    <mergeCell ref="Q336:Q337"/>
    <mergeCell ref="K336:K337"/>
    <mergeCell ref="O336:O337"/>
    <mergeCell ref="N334:N335"/>
    <mergeCell ref="O334:O335"/>
    <mergeCell ref="M334:M335"/>
    <mergeCell ref="N336:N337"/>
    <mergeCell ref="M338:M339"/>
    <mergeCell ref="I340:I341"/>
    <mergeCell ref="J340:J341"/>
    <mergeCell ref="K340:K341"/>
    <mergeCell ref="Q338:Q339"/>
    <mergeCell ref="I338:I339"/>
    <mergeCell ref="O338:O339"/>
    <mergeCell ref="A328:A329"/>
    <mergeCell ref="B328:B329"/>
    <mergeCell ref="C328:C329"/>
    <mergeCell ref="G332:G333"/>
    <mergeCell ref="G330:G331"/>
    <mergeCell ref="A332:A333"/>
    <mergeCell ref="B332:B333"/>
    <mergeCell ref="C332:C333"/>
    <mergeCell ref="D332:D333"/>
    <mergeCell ref="E332:E333"/>
    <mergeCell ref="A330:A331"/>
    <mergeCell ref="A338:A339"/>
    <mergeCell ref="B338:B339"/>
    <mergeCell ref="C338:C339"/>
    <mergeCell ref="A334:A335"/>
    <mergeCell ref="B334:B335"/>
    <mergeCell ref="C334:C335"/>
    <mergeCell ref="A336:A337"/>
    <mergeCell ref="B336:B337"/>
    <mergeCell ref="C336:C337"/>
    <mergeCell ref="B330:B331"/>
    <mergeCell ref="C330:C331"/>
    <mergeCell ref="E338:E339"/>
    <mergeCell ref="D338:D339"/>
    <mergeCell ref="D334:D335"/>
    <mergeCell ref="D336:D337"/>
    <mergeCell ref="D330:D331"/>
    <mergeCell ref="E336:E337"/>
    <mergeCell ref="E334:E335"/>
    <mergeCell ref="E328:E329"/>
    <mergeCell ref="J336:J337"/>
    <mergeCell ref="E330:E331"/>
    <mergeCell ref="G338:G339"/>
    <mergeCell ref="I334:I335"/>
    <mergeCell ref="H334:H335"/>
    <mergeCell ref="H336:H337"/>
    <mergeCell ref="G336:G337"/>
    <mergeCell ref="G334:G335"/>
    <mergeCell ref="M332:M333"/>
    <mergeCell ref="J332:J333"/>
    <mergeCell ref="K332:K333"/>
    <mergeCell ref="H332:H333"/>
    <mergeCell ref="I332:I333"/>
    <mergeCell ref="L332:L333"/>
    <mergeCell ref="H330:H331"/>
    <mergeCell ref="J330:J331"/>
    <mergeCell ref="I330:I331"/>
    <mergeCell ref="S328:S329"/>
    <mergeCell ref="K326:K327"/>
    <mergeCell ref="N328:N329"/>
    <mergeCell ref="O328:O329"/>
    <mergeCell ref="N326:N327"/>
    <mergeCell ref="M330:M331"/>
    <mergeCell ref="K328:K329"/>
    <mergeCell ref="K324:K325"/>
    <mergeCell ref="M324:M325"/>
    <mergeCell ref="N324:N325"/>
    <mergeCell ref="H326:H327"/>
    <mergeCell ref="I326:I327"/>
    <mergeCell ref="J326:J327"/>
    <mergeCell ref="L330:L331"/>
    <mergeCell ref="K330:K331"/>
    <mergeCell ref="R332:R333"/>
    <mergeCell ref="Q330:Q331"/>
    <mergeCell ref="N332:N333"/>
    <mergeCell ref="O330:O331"/>
    <mergeCell ref="O332:O333"/>
    <mergeCell ref="O324:O325"/>
    <mergeCell ref="N330:N331"/>
    <mergeCell ref="G328:G329"/>
    <mergeCell ref="H328:H329"/>
    <mergeCell ref="L322:L323"/>
    <mergeCell ref="Q322:Q323"/>
    <mergeCell ref="R328:R329"/>
    <mergeCell ref="P328:P329"/>
    <mergeCell ref="Q328:Q329"/>
    <mergeCell ref="Q324:Q325"/>
    <mergeCell ref="O326:O327"/>
    <mergeCell ref="N322:N323"/>
    <mergeCell ref="M328:M329"/>
    <mergeCell ref="L326:L327"/>
    <mergeCell ref="M326:M327"/>
    <mergeCell ref="L328:L329"/>
    <mergeCell ref="J328:J329"/>
    <mergeCell ref="I324:I325"/>
    <mergeCell ref="I328:I329"/>
    <mergeCell ref="G326:G327"/>
    <mergeCell ref="D326:D327"/>
    <mergeCell ref="D328:D329"/>
    <mergeCell ref="A320:A321"/>
    <mergeCell ref="B320:B321"/>
    <mergeCell ref="C320:C321"/>
    <mergeCell ref="C324:C325"/>
    <mergeCell ref="E322:E323"/>
    <mergeCell ref="D324:D325"/>
    <mergeCell ref="E326:E327"/>
    <mergeCell ref="C316:C317"/>
    <mergeCell ref="A316:A317"/>
    <mergeCell ref="B316:B317"/>
    <mergeCell ref="A318:A319"/>
    <mergeCell ref="B318:B319"/>
    <mergeCell ref="C318:C319"/>
    <mergeCell ref="S332:S333"/>
    <mergeCell ref="R330:R331"/>
    <mergeCell ref="P332:P333"/>
    <mergeCell ref="S320:S321"/>
    <mergeCell ref="Q332:Q333"/>
    <mergeCell ref="S330:S331"/>
    <mergeCell ref="P330:P331"/>
    <mergeCell ref="S324:S325"/>
    <mergeCell ref="S322:S323"/>
    <mergeCell ref="R320:R321"/>
    <mergeCell ref="S326:S327"/>
    <mergeCell ref="R324:R325"/>
    <mergeCell ref="Q320:Q321"/>
    <mergeCell ref="Q326:Q327"/>
    <mergeCell ref="P320:P321"/>
    <mergeCell ref="R326:R327"/>
    <mergeCell ref="P326:P327"/>
    <mergeCell ref="P322:P323"/>
    <mergeCell ref="R322:R323"/>
    <mergeCell ref="H324:H325"/>
    <mergeCell ref="L320:L321"/>
    <mergeCell ref="L316:L317"/>
    <mergeCell ref="L318:L319"/>
    <mergeCell ref="L324:L325"/>
    <mergeCell ref="N320:N321"/>
    <mergeCell ref="E324:E325"/>
    <mergeCell ref="O316:O317"/>
    <mergeCell ref="P318:P319"/>
    <mergeCell ref="P324:P325"/>
    <mergeCell ref="G316:G317"/>
    <mergeCell ref="J322:J323"/>
    <mergeCell ref="J320:J321"/>
    <mergeCell ref="G324:G325"/>
    <mergeCell ref="J324:J325"/>
    <mergeCell ref="I322:I323"/>
    <mergeCell ref="E320:E321"/>
    <mergeCell ref="E316:E317"/>
    <mergeCell ref="D316:D317"/>
    <mergeCell ref="A326:A327"/>
    <mergeCell ref="B326:B327"/>
    <mergeCell ref="C326:C327"/>
    <mergeCell ref="A322:A323"/>
    <mergeCell ref="B322:B323"/>
    <mergeCell ref="A324:A325"/>
    <mergeCell ref="B324:B325"/>
    <mergeCell ref="D322:D323"/>
    <mergeCell ref="R316:R317"/>
    <mergeCell ref="S314:S315"/>
    <mergeCell ref="S316:S317"/>
    <mergeCell ref="P316:P317"/>
    <mergeCell ref="Q316:Q317"/>
    <mergeCell ref="R314:R315"/>
    <mergeCell ref="J318:J319"/>
    <mergeCell ref="K320:K321"/>
    <mergeCell ref="D320:D321"/>
    <mergeCell ref="H318:H319"/>
    <mergeCell ref="O318:O319"/>
    <mergeCell ref="D318:D319"/>
    <mergeCell ref="E318:E319"/>
    <mergeCell ref="C322:C323"/>
    <mergeCell ref="K322:K323"/>
    <mergeCell ref="O322:O323"/>
    <mergeCell ref="G322:G323"/>
    <mergeCell ref="M322:M323"/>
    <mergeCell ref="H322:H323"/>
    <mergeCell ref="K318:K319"/>
    <mergeCell ref="M320:M321"/>
    <mergeCell ref="H316:H317"/>
    <mergeCell ref="H314:H315"/>
    <mergeCell ref="G320:G321"/>
    <mergeCell ref="J314:J315"/>
    <mergeCell ref="I318:I319"/>
    <mergeCell ref="H320:H321"/>
    <mergeCell ref="I320:I321"/>
    <mergeCell ref="G318:G319"/>
    <mergeCell ref="O320:O321"/>
    <mergeCell ref="N314:N315"/>
    <mergeCell ref="Q318:Q319"/>
    <mergeCell ref="P314:P315"/>
    <mergeCell ref="R318:R319"/>
    <mergeCell ref="M318:M319"/>
    <mergeCell ref="N318:N319"/>
    <mergeCell ref="K310:K311"/>
    <mergeCell ref="R312:R313"/>
    <mergeCell ref="P312:P313"/>
    <mergeCell ref="S318:S319"/>
    <mergeCell ref="S310:S311"/>
    <mergeCell ref="S312:S313"/>
    <mergeCell ref="K314:K315"/>
    <mergeCell ref="M316:M317"/>
    <mergeCell ref="N316:N317"/>
    <mergeCell ref="L314:L315"/>
    <mergeCell ref="L312:L313"/>
    <mergeCell ref="L310:L311"/>
    <mergeCell ref="I312:I313"/>
    <mergeCell ref="J310:J311"/>
    <mergeCell ref="P310:P311"/>
    <mergeCell ref="R310:R311"/>
    <mergeCell ref="M312:M313"/>
    <mergeCell ref="Q310:Q311"/>
    <mergeCell ref="Q312:Q313"/>
    <mergeCell ref="K312:K313"/>
    <mergeCell ref="O312:O313"/>
    <mergeCell ref="N310:N311"/>
    <mergeCell ref="O310:O311"/>
    <mergeCell ref="M310:M311"/>
    <mergeCell ref="N312:N313"/>
    <mergeCell ref="M314:M315"/>
    <mergeCell ref="I316:I317"/>
    <mergeCell ref="J316:J317"/>
    <mergeCell ref="K316:K317"/>
    <mergeCell ref="Q314:Q315"/>
    <mergeCell ref="I314:I315"/>
    <mergeCell ref="O314:O315"/>
    <mergeCell ref="A304:A305"/>
    <mergeCell ref="B304:B305"/>
    <mergeCell ref="C304:C305"/>
    <mergeCell ref="G308:G309"/>
    <mergeCell ref="G306:G307"/>
    <mergeCell ref="A308:A309"/>
    <mergeCell ref="B308:B309"/>
    <mergeCell ref="C308:C309"/>
    <mergeCell ref="D308:D309"/>
    <mergeCell ref="E308:E309"/>
    <mergeCell ref="A306:A307"/>
    <mergeCell ref="A314:A315"/>
    <mergeCell ref="B314:B315"/>
    <mergeCell ref="C314:C315"/>
    <mergeCell ref="A310:A311"/>
    <mergeCell ref="B310:B311"/>
    <mergeCell ref="C310:C311"/>
    <mergeCell ref="A312:A313"/>
    <mergeCell ref="B312:B313"/>
    <mergeCell ref="C312:C313"/>
    <mergeCell ref="B306:B307"/>
    <mergeCell ref="C306:C307"/>
    <mergeCell ref="E314:E315"/>
    <mergeCell ref="D314:D315"/>
    <mergeCell ref="D310:D311"/>
    <mergeCell ref="D312:D313"/>
    <mergeCell ref="D306:D307"/>
    <mergeCell ref="E312:E313"/>
    <mergeCell ref="E310:E311"/>
    <mergeCell ref="E304:E305"/>
    <mergeCell ref="J312:J313"/>
    <mergeCell ref="E306:E307"/>
    <mergeCell ref="G314:G315"/>
    <mergeCell ref="I310:I311"/>
    <mergeCell ref="H310:H311"/>
    <mergeCell ref="H312:H313"/>
    <mergeCell ref="G312:G313"/>
    <mergeCell ref="G310:G311"/>
    <mergeCell ref="M308:M309"/>
    <mergeCell ref="J308:J309"/>
    <mergeCell ref="K308:K309"/>
    <mergeCell ref="H308:H309"/>
    <mergeCell ref="I308:I309"/>
    <mergeCell ref="L308:L309"/>
    <mergeCell ref="H306:H307"/>
    <mergeCell ref="J306:J307"/>
    <mergeCell ref="I306:I307"/>
    <mergeCell ref="S304:S305"/>
    <mergeCell ref="K302:K303"/>
    <mergeCell ref="N304:N305"/>
    <mergeCell ref="O304:O305"/>
    <mergeCell ref="N302:N303"/>
    <mergeCell ref="M306:M307"/>
    <mergeCell ref="K304:K305"/>
    <mergeCell ref="K300:K301"/>
    <mergeCell ref="M300:M301"/>
    <mergeCell ref="N300:N301"/>
    <mergeCell ref="H302:H303"/>
    <mergeCell ref="I302:I303"/>
    <mergeCell ref="J302:J303"/>
    <mergeCell ref="L306:L307"/>
    <mergeCell ref="K306:K307"/>
    <mergeCell ref="R308:R309"/>
    <mergeCell ref="Q306:Q307"/>
    <mergeCell ref="N308:N309"/>
    <mergeCell ref="O306:O307"/>
    <mergeCell ref="O308:O309"/>
    <mergeCell ref="O300:O301"/>
    <mergeCell ref="N306:N307"/>
    <mergeCell ref="G304:G305"/>
    <mergeCell ref="H304:H305"/>
    <mergeCell ref="L298:L299"/>
    <mergeCell ref="Q298:Q299"/>
    <mergeCell ref="R304:R305"/>
    <mergeCell ref="P304:P305"/>
    <mergeCell ref="Q304:Q305"/>
    <mergeCell ref="Q300:Q301"/>
    <mergeCell ref="O302:O303"/>
    <mergeCell ref="N298:N299"/>
    <mergeCell ref="M304:M305"/>
    <mergeCell ref="L302:L303"/>
    <mergeCell ref="M302:M303"/>
    <mergeCell ref="L304:L305"/>
    <mergeCell ref="J304:J305"/>
    <mergeCell ref="I300:I301"/>
    <mergeCell ref="I304:I305"/>
    <mergeCell ref="G302:G303"/>
    <mergeCell ref="D302:D303"/>
    <mergeCell ref="D304:D305"/>
    <mergeCell ref="A296:A297"/>
    <mergeCell ref="B296:B297"/>
    <mergeCell ref="C296:C297"/>
    <mergeCell ref="C300:C301"/>
    <mergeCell ref="E298:E299"/>
    <mergeCell ref="D300:D301"/>
    <mergeCell ref="E302:E303"/>
    <mergeCell ref="C292:C293"/>
    <mergeCell ref="A292:A293"/>
    <mergeCell ref="B292:B293"/>
    <mergeCell ref="A294:A295"/>
    <mergeCell ref="B294:B295"/>
    <mergeCell ref="C294:C295"/>
    <mergeCell ref="S308:S309"/>
    <mergeCell ref="R306:R307"/>
    <mergeCell ref="P308:P309"/>
    <mergeCell ref="S296:S297"/>
    <mergeCell ref="Q308:Q309"/>
    <mergeCell ref="S306:S307"/>
    <mergeCell ref="P306:P307"/>
    <mergeCell ref="S300:S301"/>
    <mergeCell ref="S298:S299"/>
    <mergeCell ref="R296:R297"/>
    <mergeCell ref="S302:S303"/>
    <mergeCell ref="R300:R301"/>
    <mergeCell ref="Q296:Q297"/>
    <mergeCell ref="Q302:Q303"/>
    <mergeCell ref="P296:P297"/>
    <mergeCell ref="R302:R303"/>
    <mergeCell ref="P302:P303"/>
    <mergeCell ref="P298:P299"/>
    <mergeCell ref="R298:R299"/>
    <mergeCell ref="H300:H301"/>
    <mergeCell ref="L296:L297"/>
    <mergeCell ref="L292:L293"/>
    <mergeCell ref="L294:L295"/>
    <mergeCell ref="L300:L301"/>
    <mergeCell ref="N296:N297"/>
    <mergeCell ref="E300:E301"/>
    <mergeCell ref="O292:O293"/>
    <mergeCell ref="P294:P295"/>
    <mergeCell ref="P300:P301"/>
    <mergeCell ref="G292:G293"/>
    <mergeCell ref="J298:J299"/>
    <mergeCell ref="J296:J297"/>
    <mergeCell ref="G300:G301"/>
    <mergeCell ref="J300:J301"/>
    <mergeCell ref="I298:I299"/>
    <mergeCell ref="E296:E297"/>
    <mergeCell ref="E292:E293"/>
    <mergeCell ref="D292:D293"/>
    <mergeCell ref="A302:A303"/>
    <mergeCell ref="B302:B303"/>
    <mergeCell ref="C302:C303"/>
    <mergeCell ref="A298:A299"/>
    <mergeCell ref="B298:B299"/>
    <mergeCell ref="A300:A301"/>
    <mergeCell ref="B300:B301"/>
    <mergeCell ref="D298:D299"/>
    <mergeCell ref="R292:R293"/>
    <mergeCell ref="S290:S291"/>
    <mergeCell ref="S292:S293"/>
    <mergeCell ref="P292:P293"/>
    <mergeCell ref="Q292:Q293"/>
    <mergeCell ref="R290:R291"/>
    <mergeCell ref="J294:J295"/>
    <mergeCell ref="K296:K297"/>
    <mergeCell ref="D296:D297"/>
    <mergeCell ref="H294:H295"/>
    <mergeCell ref="O294:O295"/>
    <mergeCell ref="D294:D295"/>
    <mergeCell ref="E294:E295"/>
    <mergeCell ref="C298:C299"/>
    <mergeCell ref="K298:K299"/>
    <mergeCell ref="O298:O299"/>
    <mergeCell ref="G298:G299"/>
    <mergeCell ref="M298:M299"/>
    <mergeCell ref="H298:H299"/>
    <mergeCell ref="K294:K295"/>
    <mergeCell ref="M296:M297"/>
    <mergeCell ref="H292:H293"/>
    <mergeCell ref="H290:H291"/>
    <mergeCell ref="G296:G297"/>
    <mergeCell ref="J290:J291"/>
    <mergeCell ref="I294:I295"/>
    <mergeCell ref="H296:H297"/>
    <mergeCell ref="I296:I297"/>
    <mergeCell ref="G294:G295"/>
    <mergeCell ref="O296:O297"/>
    <mergeCell ref="N290:N291"/>
    <mergeCell ref="Q294:Q295"/>
    <mergeCell ref="P290:P291"/>
    <mergeCell ref="R294:R295"/>
    <mergeCell ref="M294:M295"/>
    <mergeCell ref="N294:N295"/>
    <mergeCell ref="K286:K287"/>
    <mergeCell ref="R288:R289"/>
    <mergeCell ref="P288:P289"/>
    <mergeCell ref="S294:S295"/>
    <mergeCell ref="S286:S287"/>
    <mergeCell ref="S288:S289"/>
    <mergeCell ref="K290:K291"/>
    <mergeCell ref="M292:M293"/>
    <mergeCell ref="N292:N293"/>
    <mergeCell ref="L290:L291"/>
    <mergeCell ref="L288:L289"/>
    <mergeCell ref="L286:L287"/>
    <mergeCell ref="I288:I289"/>
    <mergeCell ref="J286:J287"/>
    <mergeCell ref="P286:P287"/>
    <mergeCell ref="R286:R287"/>
    <mergeCell ref="M288:M289"/>
    <mergeCell ref="Q286:Q287"/>
    <mergeCell ref="Q288:Q289"/>
    <mergeCell ref="K288:K289"/>
    <mergeCell ref="O288:O289"/>
    <mergeCell ref="N286:N287"/>
    <mergeCell ref="O286:O287"/>
    <mergeCell ref="M286:M287"/>
    <mergeCell ref="N288:N289"/>
    <mergeCell ref="M290:M291"/>
    <mergeCell ref="I292:I293"/>
    <mergeCell ref="J292:J293"/>
    <mergeCell ref="K292:K293"/>
    <mergeCell ref="Q290:Q291"/>
    <mergeCell ref="I290:I291"/>
    <mergeCell ref="O290:O291"/>
    <mergeCell ref="A280:A281"/>
    <mergeCell ref="B280:B281"/>
    <mergeCell ref="C280:C281"/>
    <mergeCell ref="G284:G285"/>
    <mergeCell ref="G282:G283"/>
    <mergeCell ref="A284:A285"/>
    <mergeCell ref="B284:B285"/>
    <mergeCell ref="C284:C285"/>
    <mergeCell ref="D284:D285"/>
    <mergeCell ref="E284:E285"/>
    <mergeCell ref="A282:A283"/>
    <mergeCell ref="A290:A291"/>
    <mergeCell ref="B290:B291"/>
    <mergeCell ref="C290:C291"/>
    <mergeCell ref="A286:A287"/>
    <mergeCell ref="B286:B287"/>
    <mergeCell ref="C286:C287"/>
    <mergeCell ref="A288:A289"/>
    <mergeCell ref="B288:B289"/>
    <mergeCell ref="C288:C289"/>
    <mergeCell ref="B282:B283"/>
    <mergeCell ref="C282:C283"/>
    <mergeCell ref="E290:E291"/>
    <mergeCell ref="D290:D291"/>
    <mergeCell ref="D286:D287"/>
    <mergeCell ref="D288:D289"/>
    <mergeCell ref="D282:D283"/>
    <mergeCell ref="E288:E289"/>
    <mergeCell ref="E286:E287"/>
    <mergeCell ref="E280:E281"/>
    <mergeCell ref="J288:J289"/>
    <mergeCell ref="E282:E283"/>
    <mergeCell ref="G290:G291"/>
    <mergeCell ref="I286:I287"/>
    <mergeCell ref="H286:H287"/>
    <mergeCell ref="H288:H289"/>
    <mergeCell ref="G288:G289"/>
    <mergeCell ref="G286:G287"/>
    <mergeCell ref="M284:M285"/>
    <mergeCell ref="J284:J285"/>
    <mergeCell ref="K284:K285"/>
    <mergeCell ref="H284:H285"/>
    <mergeCell ref="I284:I285"/>
    <mergeCell ref="L284:L285"/>
    <mergeCell ref="H282:H283"/>
    <mergeCell ref="J282:J283"/>
    <mergeCell ref="I282:I283"/>
    <mergeCell ref="S280:S281"/>
    <mergeCell ref="K278:K279"/>
    <mergeCell ref="N280:N281"/>
    <mergeCell ref="O280:O281"/>
    <mergeCell ref="N278:N279"/>
    <mergeCell ref="M282:M283"/>
    <mergeCell ref="K280:K281"/>
    <mergeCell ref="K276:K277"/>
    <mergeCell ref="M276:M277"/>
    <mergeCell ref="N276:N277"/>
    <mergeCell ref="H278:H279"/>
    <mergeCell ref="I278:I279"/>
    <mergeCell ref="J278:J279"/>
    <mergeCell ref="L282:L283"/>
    <mergeCell ref="K282:K283"/>
    <mergeCell ref="R284:R285"/>
    <mergeCell ref="Q282:Q283"/>
    <mergeCell ref="N284:N285"/>
    <mergeCell ref="O282:O283"/>
    <mergeCell ref="O284:O285"/>
    <mergeCell ref="O276:O277"/>
    <mergeCell ref="N282:N283"/>
    <mergeCell ref="G280:G281"/>
    <mergeCell ref="H280:H281"/>
    <mergeCell ref="L274:L275"/>
    <mergeCell ref="Q274:Q275"/>
    <mergeCell ref="R280:R281"/>
    <mergeCell ref="P280:P281"/>
    <mergeCell ref="Q280:Q281"/>
    <mergeCell ref="Q276:Q277"/>
    <mergeCell ref="O278:O279"/>
    <mergeCell ref="N274:N275"/>
    <mergeCell ref="M280:M281"/>
    <mergeCell ref="L278:L279"/>
    <mergeCell ref="M278:M279"/>
    <mergeCell ref="L280:L281"/>
    <mergeCell ref="J280:J281"/>
    <mergeCell ref="I276:I277"/>
    <mergeCell ref="I280:I281"/>
    <mergeCell ref="G278:G279"/>
    <mergeCell ref="D278:D279"/>
    <mergeCell ref="D280:D281"/>
    <mergeCell ref="A272:A273"/>
    <mergeCell ref="B272:B273"/>
    <mergeCell ref="C272:C273"/>
    <mergeCell ref="C276:C277"/>
    <mergeCell ref="E274:E275"/>
    <mergeCell ref="D276:D277"/>
    <mergeCell ref="E278:E279"/>
    <mergeCell ref="C268:C269"/>
    <mergeCell ref="A268:A269"/>
    <mergeCell ref="B268:B269"/>
    <mergeCell ref="A270:A271"/>
    <mergeCell ref="B270:B271"/>
    <mergeCell ref="C270:C271"/>
    <mergeCell ref="S284:S285"/>
    <mergeCell ref="R282:R283"/>
    <mergeCell ref="P284:P285"/>
    <mergeCell ref="S272:S273"/>
    <mergeCell ref="Q284:Q285"/>
    <mergeCell ref="S282:S283"/>
    <mergeCell ref="P282:P283"/>
    <mergeCell ref="S276:S277"/>
    <mergeCell ref="S274:S275"/>
    <mergeCell ref="R272:R273"/>
    <mergeCell ref="S278:S279"/>
    <mergeCell ref="R276:R277"/>
    <mergeCell ref="Q272:Q273"/>
    <mergeCell ref="Q278:Q279"/>
    <mergeCell ref="P272:P273"/>
    <mergeCell ref="R278:R279"/>
    <mergeCell ref="P278:P279"/>
    <mergeCell ref="P274:P275"/>
    <mergeCell ref="R274:R275"/>
    <mergeCell ref="H276:H277"/>
    <mergeCell ref="L272:L273"/>
    <mergeCell ref="L268:L269"/>
    <mergeCell ref="L270:L271"/>
    <mergeCell ref="L276:L277"/>
    <mergeCell ref="N272:N273"/>
    <mergeCell ref="E276:E277"/>
    <mergeCell ref="O268:O269"/>
    <mergeCell ref="P270:P271"/>
    <mergeCell ref="P276:P277"/>
    <mergeCell ref="G268:G269"/>
    <mergeCell ref="J274:J275"/>
    <mergeCell ref="J272:J273"/>
    <mergeCell ref="G276:G277"/>
    <mergeCell ref="J276:J277"/>
    <mergeCell ref="I274:I275"/>
    <mergeCell ref="E272:E273"/>
    <mergeCell ref="E268:E269"/>
    <mergeCell ref="D268:D269"/>
    <mergeCell ref="A278:A279"/>
    <mergeCell ref="B278:B279"/>
    <mergeCell ref="C278:C279"/>
    <mergeCell ref="A274:A275"/>
    <mergeCell ref="B274:B275"/>
    <mergeCell ref="A276:A277"/>
    <mergeCell ref="B276:B277"/>
    <mergeCell ref="D274:D275"/>
    <mergeCell ref="R268:R269"/>
    <mergeCell ref="S266:S267"/>
    <mergeCell ref="S268:S269"/>
    <mergeCell ref="P268:P269"/>
    <mergeCell ref="Q268:Q269"/>
    <mergeCell ref="R266:R267"/>
    <mergeCell ref="J270:J271"/>
    <mergeCell ref="K272:K273"/>
    <mergeCell ref="D272:D273"/>
    <mergeCell ref="H270:H271"/>
    <mergeCell ref="O270:O271"/>
    <mergeCell ref="D270:D271"/>
    <mergeCell ref="E270:E271"/>
    <mergeCell ref="C274:C275"/>
    <mergeCell ref="K274:K275"/>
    <mergeCell ref="O274:O275"/>
    <mergeCell ref="G274:G275"/>
    <mergeCell ref="M274:M275"/>
    <mergeCell ref="H274:H275"/>
    <mergeCell ref="K270:K271"/>
    <mergeCell ref="M272:M273"/>
    <mergeCell ref="H268:H269"/>
    <mergeCell ref="H266:H267"/>
    <mergeCell ref="G272:G273"/>
    <mergeCell ref="J266:J267"/>
    <mergeCell ref="I270:I271"/>
    <mergeCell ref="H272:H273"/>
    <mergeCell ref="I272:I273"/>
    <mergeCell ref="G270:G271"/>
    <mergeCell ref="O272:O273"/>
    <mergeCell ref="N266:N267"/>
    <mergeCell ref="Q270:Q271"/>
    <mergeCell ref="P266:P267"/>
    <mergeCell ref="R270:R271"/>
    <mergeCell ref="M270:M271"/>
    <mergeCell ref="N270:N271"/>
    <mergeCell ref="K262:K263"/>
    <mergeCell ref="R264:R265"/>
    <mergeCell ref="P264:P265"/>
    <mergeCell ref="S270:S271"/>
    <mergeCell ref="S262:S263"/>
    <mergeCell ref="S264:S265"/>
    <mergeCell ref="K266:K267"/>
    <mergeCell ref="M268:M269"/>
    <mergeCell ref="N268:N269"/>
    <mergeCell ref="L266:L267"/>
    <mergeCell ref="L264:L265"/>
    <mergeCell ref="L262:L263"/>
    <mergeCell ref="I264:I265"/>
    <mergeCell ref="J262:J263"/>
    <mergeCell ref="P262:P263"/>
    <mergeCell ref="R262:R263"/>
    <mergeCell ref="M264:M265"/>
    <mergeCell ref="Q262:Q263"/>
    <mergeCell ref="Q264:Q265"/>
    <mergeCell ref="K264:K265"/>
    <mergeCell ref="O264:O265"/>
    <mergeCell ref="N262:N263"/>
    <mergeCell ref="O262:O263"/>
    <mergeCell ref="M262:M263"/>
    <mergeCell ref="N264:N265"/>
    <mergeCell ref="M266:M267"/>
    <mergeCell ref="I268:I269"/>
    <mergeCell ref="J268:J269"/>
    <mergeCell ref="K268:K269"/>
    <mergeCell ref="Q266:Q267"/>
    <mergeCell ref="I266:I267"/>
    <mergeCell ref="O266:O267"/>
    <mergeCell ref="A256:A257"/>
    <mergeCell ref="B256:B257"/>
    <mergeCell ref="C256:C257"/>
    <mergeCell ref="G260:G261"/>
    <mergeCell ref="G258:G259"/>
    <mergeCell ref="A260:A261"/>
    <mergeCell ref="B260:B261"/>
    <mergeCell ref="C260:C261"/>
    <mergeCell ref="D260:D261"/>
    <mergeCell ref="E260:E261"/>
    <mergeCell ref="A258:A259"/>
    <mergeCell ref="A266:A267"/>
    <mergeCell ref="B266:B267"/>
    <mergeCell ref="C266:C267"/>
    <mergeCell ref="A262:A263"/>
    <mergeCell ref="B262:B263"/>
    <mergeCell ref="C262:C263"/>
    <mergeCell ref="A264:A265"/>
    <mergeCell ref="B264:B265"/>
    <mergeCell ref="C264:C265"/>
    <mergeCell ref="B258:B259"/>
    <mergeCell ref="C258:C259"/>
    <mergeCell ref="E266:E267"/>
    <mergeCell ref="D266:D267"/>
    <mergeCell ref="D262:D263"/>
    <mergeCell ref="D264:D265"/>
    <mergeCell ref="D258:D259"/>
    <mergeCell ref="E264:E265"/>
    <mergeCell ref="E262:E263"/>
    <mergeCell ref="E256:E257"/>
    <mergeCell ref="J264:J265"/>
    <mergeCell ref="E258:E259"/>
    <mergeCell ref="G266:G267"/>
    <mergeCell ref="I262:I263"/>
    <mergeCell ref="H262:H263"/>
    <mergeCell ref="H264:H265"/>
    <mergeCell ref="G264:G265"/>
    <mergeCell ref="G262:G263"/>
    <mergeCell ref="M260:M261"/>
    <mergeCell ref="J260:J261"/>
    <mergeCell ref="K260:K261"/>
    <mergeCell ref="H260:H261"/>
    <mergeCell ref="I260:I261"/>
    <mergeCell ref="L260:L261"/>
    <mergeCell ref="H258:H259"/>
    <mergeCell ref="J258:J259"/>
    <mergeCell ref="I258:I259"/>
    <mergeCell ref="S256:S257"/>
    <mergeCell ref="K254:K255"/>
    <mergeCell ref="N256:N257"/>
    <mergeCell ref="O256:O257"/>
    <mergeCell ref="N254:N255"/>
    <mergeCell ref="M258:M259"/>
    <mergeCell ref="K256:K257"/>
    <mergeCell ref="K252:K253"/>
    <mergeCell ref="M252:M253"/>
    <mergeCell ref="N252:N253"/>
    <mergeCell ref="H254:H255"/>
    <mergeCell ref="I254:I255"/>
    <mergeCell ref="J254:J255"/>
    <mergeCell ref="L258:L259"/>
    <mergeCell ref="K258:K259"/>
    <mergeCell ref="R260:R261"/>
    <mergeCell ref="Q258:Q259"/>
    <mergeCell ref="N260:N261"/>
    <mergeCell ref="O258:O259"/>
    <mergeCell ref="O260:O261"/>
    <mergeCell ref="O252:O253"/>
    <mergeCell ref="N258:N259"/>
    <mergeCell ref="G256:G257"/>
    <mergeCell ref="H256:H257"/>
    <mergeCell ref="L250:L251"/>
    <mergeCell ref="Q250:Q251"/>
    <mergeCell ref="R256:R257"/>
    <mergeCell ref="P256:P257"/>
    <mergeCell ref="Q256:Q257"/>
    <mergeCell ref="Q252:Q253"/>
    <mergeCell ref="O254:O255"/>
    <mergeCell ref="N250:N251"/>
    <mergeCell ref="M256:M257"/>
    <mergeCell ref="L254:L255"/>
    <mergeCell ref="M254:M255"/>
    <mergeCell ref="L256:L257"/>
    <mergeCell ref="J256:J257"/>
    <mergeCell ref="I252:I253"/>
    <mergeCell ref="I256:I257"/>
    <mergeCell ref="G254:G255"/>
    <mergeCell ref="D254:D255"/>
    <mergeCell ref="D256:D257"/>
    <mergeCell ref="A248:A249"/>
    <mergeCell ref="B248:B249"/>
    <mergeCell ref="C248:C249"/>
    <mergeCell ref="C252:C253"/>
    <mergeCell ref="E250:E251"/>
    <mergeCell ref="D252:D253"/>
    <mergeCell ref="E254:E255"/>
    <mergeCell ref="C244:C245"/>
    <mergeCell ref="A244:A245"/>
    <mergeCell ref="B244:B245"/>
    <mergeCell ref="A246:A247"/>
    <mergeCell ref="B246:B247"/>
    <mergeCell ref="C246:C247"/>
    <mergeCell ref="S260:S261"/>
    <mergeCell ref="R258:R259"/>
    <mergeCell ref="P260:P261"/>
    <mergeCell ref="S248:S249"/>
    <mergeCell ref="Q260:Q261"/>
    <mergeCell ref="S258:S259"/>
    <mergeCell ref="P258:P259"/>
    <mergeCell ref="S252:S253"/>
    <mergeCell ref="S250:S251"/>
    <mergeCell ref="R248:R249"/>
    <mergeCell ref="S254:S255"/>
    <mergeCell ref="R252:R253"/>
    <mergeCell ref="Q248:Q249"/>
    <mergeCell ref="Q254:Q255"/>
    <mergeCell ref="P248:P249"/>
    <mergeCell ref="R254:R255"/>
    <mergeCell ref="P254:P255"/>
    <mergeCell ref="P250:P251"/>
    <mergeCell ref="R250:R251"/>
    <mergeCell ref="H252:H253"/>
    <mergeCell ref="L248:L249"/>
    <mergeCell ref="L244:L245"/>
    <mergeCell ref="L246:L247"/>
    <mergeCell ref="L252:L253"/>
    <mergeCell ref="N248:N249"/>
    <mergeCell ref="E252:E253"/>
    <mergeCell ref="O244:O245"/>
    <mergeCell ref="P246:P247"/>
    <mergeCell ref="P252:P253"/>
    <mergeCell ref="G244:G245"/>
    <mergeCell ref="J250:J251"/>
    <mergeCell ref="J248:J249"/>
    <mergeCell ref="G252:G253"/>
    <mergeCell ref="J252:J253"/>
    <mergeCell ref="I250:I251"/>
    <mergeCell ref="E248:E249"/>
    <mergeCell ref="E244:E245"/>
    <mergeCell ref="D244:D245"/>
    <mergeCell ref="A254:A255"/>
    <mergeCell ref="B254:B255"/>
    <mergeCell ref="C254:C255"/>
    <mergeCell ref="A250:A251"/>
    <mergeCell ref="B250:B251"/>
    <mergeCell ref="A252:A253"/>
    <mergeCell ref="B252:B253"/>
    <mergeCell ref="D250:D251"/>
    <mergeCell ref="R244:R245"/>
    <mergeCell ref="S242:S243"/>
    <mergeCell ref="S244:S245"/>
    <mergeCell ref="P244:P245"/>
    <mergeCell ref="Q244:Q245"/>
    <mergeCell ref="R242:R243"/>
    <mergeCell ref="J246:J247"/>
    <mergeCell ref="K248:K249"/>
    <mergeCell ref="D248:D249"/>
    <mergeCell ref="H246:H247"/>
    <mergeCell ref="O246:O247"/>
    <mergeCell ref="D246:D247"/>
    <mergeCell ref="E246:E247"/>
    <mergeCell ref="C250:C251"/>
    <mergeCell ref="K250:K251"/>
    <mergeCell ref="O250:O251"/>
    <mergeCell ref="G250:G251"/>
    <mergeCell ref="M250:M251"/>
    <mergeCell ref="H250:H251"/>
    <mergeCell ref="K246:K247"/>
    <mergeCell ref="M248:M249"/>
    <mergeCell ref="H244:H245"/>
    <mergeCell ref="H242:H243"/>
    <mergeCell ref="G248:G249"/>
    <mergeCell ref="J242:J243"/>
    <mergeCell ref="I246:I247"/>
    <mergeCell ref="H248:H249"/>
    <mergeCell ref="I248:I249"/>
    <mergeCell ref="G246:G247"/>
    <mergeCell ref="O248:O249"/>
    <mergeCell ref="N242:N243"/>
    <mergeCell ref="Q246:Q247"/>
    <mergeCell ref="P242:P243"/>
    <mergeCell ref="R246:R247"/>
    <mergeCell ref="M246:M247"/>
    <mergeCell ref="N246:N247"/>
    <mergeCell ref="K238:K239"/>
    <mergeCell ref="R240:R241"/>
    <mergeCell ref="P240:P241"/>
    <mergeCell ref="S246:S247"/>
    <mergeCell ref="S238:S239"/>
    <mergeCell ref="S240:S241"/>
    <mergeCell ref="K242:K243"/>
    <mergeCell ref="M244:M245"/>
    <mergeCell ref="N244:N245"/>
    <mergeCell ref="L242:L243"/>
    <mergeCell ref="L240:L241"/>
    <mergeCell ref="L238:L239"/>
    <mergeCell ref="I240:I241"/>
    <mergeCell ref="J238:J239"/>
    <mergeCell ref="P238:P239"/>
    <mergeCell ref="R238:R239"/>
    <mergeCell ref="M240:M241"/>
    <mergeCell ref="Q238:Q239"/>
    <mergeCell ref="Q240:Q241"/>
    <mergeCell ref="K240:K241"/>
    <mergeCell ref="O240:O241"/>
    <mergeCell ref="N238:N239"/>
    <mergeCell ref="O238:O239"/>
    <mergeCell ref="M238:M239"/>
    <mergeCell ref="N240:N241"/>
    <mergeCell ref="M242:M243"/>
    <mergeCell ref="I244:I245"/>
    <mergeCell ref="J244:J245"/>
    <mergeCell ref="K244:K245"/>
    <mergeCell ref="Q242:Q243"/>
    <mergeCell ref="I242:I243"/>
    <mergeCell ref="O242:O243"/>
    <mergeCell ref="B232:B233"/>
    <mergeCell ref="C232:C233"/>
    <mergeCell ref="G236:G237"/>
    <mergeCell ref="G234:G235"/>
    <mergeCell ref="A236:A237"/>
    <mergeCell ref="B236:B237"/>
    <mergeCell ref="C236:C237"/>
    <mergeCell ref="D236:D237"/>
    <mergeCell ref="E236:E237"/>
    <mergeCell ref="A234:A235"/>
    <mergeCell ref="A242:A243"/>
    <mergeCell ref="B242:B243"/>
    <mergeCell ref="C242:C243"/>
    <mergeCell ref="A238:A239"/>
    <mergeCell ref="B238:B239"/>
    <mergeCell ref="C238:C239"/>
    <mergeCell ref="A240:A241"/>
    <mergeCell ref="B240:B241"/>
    <mergeCell ref="C240:C241"/>
    <mergeCell ref="B234:B235"/>
    <mergeCell ref="C234:C235"/>
    <mergeCell ref="E242:E243"/>
    <mergeCell ref="D242:D243"/>
    <mergeCell ref="D238:D239"/>
    <mergeCell ref="D240:D241"/>
    <mergeCell ref="D234:D235"/>
    <mergeCell ref="E240:E241"/>
    <mergeCell ref="E238:E239"/>
    <mergeCell ref="E232:E233"/>
    <mergeCell ref="J240:J241"/>
    <mergeCell ref="E234:E235"/>
    <mergeCell ref="G242:G243"/>
    <mergeCell ref="I238:I239"/>
    <mergeCell ref="H238:H239"/>
    <mergeCell ref="H240:H241"/>
    <mergeCell ref="G240:G241"/>
    <mergeCell ref="G238:G239"/>
    <mergeCell ref="M236:M237"/>
    <mergeCell ref="J236:J237"/>
    <mergeCell ref="K236:K237"/>
    <mergeCell ref="H236:H237"/>
    <mergeCell ref="I236:I237"/>
    <mergeCell ref="L236:L237"/>
    <mergeCell ref="S232:S233"/>
    <mergeCell ref="K230:K231"/>
    <mergeCell ref="N232:N233"/>
    <mergeCell ref="O232:O233"/>
    <mergeCell ref="N230:N231"/>
    <mergeCell ref="S230:S231"/>
    <mergeCell ref="H230:H231"/>
    <mergeCell ref="I230:I231"/>
    <mergeCell ref="J230:J231"/>
    <mergeCell ref="L234:L235"/>
    <mergeCell ref="K234:K235"/>
    <mergeCell ref="I232:I233"/>
    <mergeCell ref="H234:H235"/>
    <mergeCell ref="J234:J235"/>
    <mergeCell ref="I234:I235"/>
    <mergeCell ref="P230:P231"/>
    <mergeCell ref="O228:O229"/>
    <mergeCell ref="N234:N235"/>
    <mergeCell ref="M234:M235"/>
    <mergeCell ref="K232:K233"/>
    <mergeCell ref="K228:K229"/>
    <mergeCell ref="M228:M229"/>
    <mergeCell ref="N228:N229"/>
    <mergeCell ref="L228:L229"/>
    <mergeCell ref="Q230:Q231"/>
    <mergeCell ref="R230:R231"/>
    <mergeCell ref="O224:O225"/>
    <mergeCell ref="R236:R237"/>
    <mergeCell ref="Q234:Q235"/>
    <mergeCell ref="N236:N237"/>
    <mergeCell ref="O234:O235"/>
    <mergeCell ref="O236:O237"/>
    <mergeCell ref="N224:N225"/>
    <mergeCell ref="Q224:Q225"/>
    <mergeCell ref="G232:G233"/>
    <mergeCell ref="H232:H233"/>
    <mergeCell ref="L226:L227"/>
    <mergeCell ref="Q226:Q227"/>
    <mergeCell ref="R232:R233"/>
    <mergeCell ref="P232:P233"/>
    <mergeCell ref="Q232:Q233"/>
    <mergeCell ref="Q228:Q229"/>
    <mergeCell ref="O230:O231"/>
    <mergeCell ref="R228:R229"/>
    <mergeCell ref="M232:M233"/>
    <mergeCell ref="L230:L231"/>
    <mergeCell ref="M230:M231"/>
    <mergeCell ref="L232:L233"/>
    <mergeCell ref="J232:J233"/>
    <mergeCell ref="I228:I229"/>
    <mergeCell ref="D232:D233"/>
    <mergeCell ref="A224:A225"/>
    <mergeCell ref="B224:B225"/>
    <mergeCell ref="C224:C225"/>
    <mergeCell ref="C228:C229"/>
    <mergeCell ref="A230:A231"/>
    <mergeCell ref="B230:B231"/>
    <mergeCell ref="C230:C231"/>
    <mergeCell ref="D228:D229"/>
    <mergeCell ref="A232:A233"/>
    <mergeCell ref="B220:B221"/>
    <mergeCell ref="A222:A223"/>
    <mergeCell ref="B222:B223"/>
    <mergeCell ref="C222:C223"/>
    <mergeCell ref="G230:G231"/>
    <mergeCell ref="D230:D231"/>
    <mergeCell ref="E230:E231"/>
    <mergeCell ref="S236:S237"/>
    <mergeCell ref="R234:R235"/>
    <mergeCell ref="P236:P237"/>
    <mergeCell ref="S224:S225"/>
    <mergeCell ref="Q236:Q237"/>
    <mergeCell ref="S234:S235"/>
    <mergeCell ref="P234:P235"/>
    <mergeCell ref="S228:S229"/>
    <mergeCell ref="S226:S227"/>
    <mergeCell ref="R224:R225"/>
    <mergeCell ref="J228:J229"/>
    <mergeCell ref="I226:I227"/>
    <mergeCell ref="P226:P227"/>
    <mergeCell ref="L224:L225"/>
    <mergeCell ref="L220:L221"/>
    <mergeCell ref="L222:L223"/>
    <mergeCell ref="O220:O221"/>
    <mergeCell ref="P222:P223"/>
    <mergeCell ref="P224:P225"/>
    <mergeCell ref="A228:A229"/>
    <mergeCell ref="B228:B229"/>
    <mergeCell ref="P228:P229"/>
    <mergeCell ref="G220:G221"/>
    <mergeCell ref="E220:E221"/>
    <mergeCell ref="D220:D221"/>
    <mergeCell ref="J226:J227"/>
    <mergeCell ref="J224:J225"/>
    <mergeCell ref="E228:E229"/>
    <mergeCell ref="G228:G229"/>
    <mergeCell ref="H224:H225"/>
    <mergeCell ref="I224:I225"/>
    <mergeCell ref="G222:G223"/>
    <mergeCell ref="H222:H223"/>
    <mergeCell ref="A226:A227"/>
    <mergeCell ref="B226:B227"/>
    <mergeCell ref="E222:E223"/>
    <mergeCell ref="M224:M225"/>
    <mergeCell ref="H220:H221"/>
    <mergeCell ref="H218:H219"/>
    <mergeCell ref="E226:E227"/>
    <mergeCell ref="H228:H229"/>
    <mergeCell ref="J222:J223"/>
    <mergeCell ref="K224:K225"/>
    <mergeCell ref="G224:G225"/>
    <mergeCell ref="I222:I223"/>
    <mergeCell ref="S218:S219"/>
    <mergeCell ref="S220:S221"/>
    <mergeCell ref="P220:P221"/>
    <mergeCell ref="Q220:Q221"/>
    <mergeCell ref="D224:D225"/>
    <mergeCell ref="E224:E225"/>
    <mergeCell ref="Q218:Q219"/>
    <mergeCell ref="R220:R221"/>
    <mergeCell ref="O222:O223"/>
    <mergeCell ref="D222:D223"/>
    <mergeCell ref="C226:C227"/>
    <mergeCell ref="K226:K227"/>
    <mergeCell ref="O226:O227"/>
    <mergeCell ref="G226:G227"/>
    <mergeCell ref="M226:M227"/>
    <mergeCell ref="H226:H227"/>
    <mergeCell ref="D226:D227"/>
    <mergeCell ref="M220:M221"/>
    <mergeCell ref="N220:N221"/>
    <mergeCell ref="L218:L219"/>
    <mergeCell ref="J218:J219"/>
    <mergeCell ref="R222:R223"/>
    <mergeCell ref="M222:M223"/>
    <mergeCell ref="N222:N223"/>
    <mergeCell ref="K222:K223"/>
    <mergeCell ref="R218:R219"/>
    <mergeCell ref="S222:S223"/>
    <mergeCell ref="S214:S215"/>
    <mergeCell ref="S216:S217"/>
    <mergeCell ref="R226:R227"/>
    <mergeCell ref="N226:N227"/>
    <mergeCell ref="K214:K215"/>
    <mergeCell ref="N218:N219"/>
    <mergeCell ref="Q222:Q223"/>
    <mergeCell ref="P218:P219"/>
    <mergeCell ref="K218:K219"/>
    <mergeCell ref="P214:P215"/>
    <mergeCell ref="R214:R215"/>
    <mergeCell ref="M216:M217"/>
    <mergeCell ref="Q214:Q215"/>
    <mergeCell ref="Q216:Q217"/>
    <mergeCell ref="R216:R217"/>
    <mergeCell ref="P216:P217"/>
    <mergeCell ref="O218:O219"/>
    <mergeCell ref="O216:O217"/>
    <mergeCell ref="N214:N215"/>
    <mergeCell ref="O214:O215"/>
    <mergeCell ref="M214:M215"/>
    <mergeCell ref="N216:N217"/>
    <mergeCell ref="M218:M219"/>
    <mergeCell ref="J220:J221"/>
    <mergeCell ref="K220:K221"/>
    <mergeCell ref="A208:A209"/>
    <mergeCell ref="B208:B209"/>
    <mergeCell ref="C208:C209"/>
    <mergeCell ref="G212:G213"/>
    <mergeCell ref="G210:G211"/>
    <mergeCell ref="A212:A213"/>
    <mergeCell ref="B212:B213"/>
    <mergeCell ref="I218:I219"/>
    <mergeCell ref="C216:C217"/>
    <mergeCell ref="C212:C213"/>
    <mergeCell ref="D212:D213"/>
    <mergeCell ref="E212:E213"/>
    <mergeCell ref="A210:A211"/>
    <mergeCell ref="I220:I221"/>
    <mergeCell ref="I214:I215"/>
    <mergeCell ref="I216:I217"/>
    <mergeCell ref="C220:C221"/>
    <mergeCell ref="A220:A221"/>
    <mergeCell ref="G216:G217"/>
    <mergeCell ref="E214:E215"/>
    <mergeCell ref="G214:G215"/>
    <mergeCell ref="A218:A219"/>
    <mergeCell ref="B218:B219"/>
    <mergeCell ref="C218:C219"/>
    <mergeCell ref="A214:A215"/>
    <mergeCell ref="B214:B215"/>
    <mergeCell ref="C214:C215"/>
    <mergeCell ref="A216:A217"/>
    <mergeCell ref="K210:K211"/>
    <mergeCell ref="O204:O205"/>
    <mergeCell ref="N210:N211"/>
    <mergeCell ref="M210:M211"/>
    <mergeCell ref="K208:K209"/>
    <mergeCell ref="K204:K205"/>
    <mergeCell ref="M204:M205"/>
    <mergeCell ref="N204:N205"/>
    <mergeCell ref="M208:M209"/>
    <mergeCell ref="L206:L207"/>
    <mergeCell ref="B210:B211"/>
    <mergeCell ref="C210:C211"/>
    <mergeCell ref="E218:E219"/>
    <mergeCell ref="D218:D219"/>
    <mergeCell ref="D214:D215"/>
    <mergeCell ref="D216:D217"/>
    <mergeCell ref="D210:D211"/>
    <mergeCell ref="E210:E211"/>
    <mergeCell ref="E216:E217"/>
    <mergeCell ref="B216:B217"/>
    <mergeCell ref="G218:G219"/>
    <mergeCell ref="M212:M213"/>
    <mergeCell ref="J212:J213"/>
    <mergeCell ref="K212:K213"/>
    <mergeCell ref="H212:H213"/>
    <mergeCell ref="I212:I213"/>
    <mergeCell ref="L212:L213"/>
    <mergeCell ref="L216:L217"/>
    <mergeCell ref="L214:L215"/>
    <mergeCell ref="K216:K217"/>
    <mergeCell ref="D204:D205"/>
    <mergeCell ref="E206:E207"/>
    <mergeCell ref="G208:G209"/>
    <mergeCell ref="H208:H209"/>
    <mergeCell ref="G206:G207"/>
    <mergeCell ref="D206:D207"/>
    <mergeCell ref="H206:H207"/>
    <mergeCell ref="D208:D209"/>
    <mergeCell ref="E208:E209"/>
    <mergeCell ref="J208:J209"/>
    <mergeCell ref="I204:I205"/>
    <mergeCell ref="I206:I207"/>
    <mergeCell ref="J206:J207"/>
    <mergeCell ref="H214:H215"/>
    <mergeCell ref="H216:H217"/>
    <mergeCell ref="J216:J217"/>
    <mergeCell ref="J214:J215"/>
    <mergeCell ref="S208:S209"/>
    <mergeCell ref="K206:K207"/>
    <mergeCell ref="N208:N209"/>
    <mergeCell ref="O208:O209"/>
    <mergeCell ref="N206:N207"/>
    <mergeCell ref="S206:S207"/>
    <mergeCell ref="M206:M207"/>
    <mergeCell ref="L208:L209"/>
    <mergeCell ref="R212:R213"/>
    <mergeCell ref="Q210:Q211"/>
    <mergeCell ref="N212:N213"/>
    <mergeCell ref="O210:O211"/>
    <mergeCell ref="O212:O213"/>
    <mergeCell ref="N200:N201"/>
    <mergeCell ref="Q200:Q201"/>
    <mergeCell ref="Q206:Q207"/>
    <mergeCell ref="P200:P201"/>
    <mergeCell ref="R206:R207"/>
    <mergeCell ref="L202:L203"/>
    <mergeCell ref="Q202:Q203"/>
    <mergeCell ref="R208:R209"/>
    <mergeCell ref="P208:P209"/>
    <mergeCell ref="Q208:Q209"/>
    <mergeCell ref="Q204:Q205"/>
    <mergeCell ref="O206:O207"/>
    <mergeCell ref="R204:R205"/>
    <mergeCell ref="N202:N203"/>
    <mergeCell ref="R202:R203"/>
    <mergeCell ref="L210:L211"/>
    <mergeCell ref="H200:H201"/>
    <mergeCell ref="I200:I201"/>
    <mergeCell ref="G198:G199"/>
    <mergeCell ref="H198:H199"/>
    <mergeCell ref="I208:I209"/>
    <mergeCell ref="H210:H211"/>
    <mergeCell ref="J210:J211"/>
    <mergeCell ref="I210:I211"/>
    <mergeCell ref="J198:J199"/>
    <mergeCell ref="R200:R201"/>
    <mergeCell ref="A200:A201"/>
    <mergeCell ref="B200:B201"/>
    <mergeCell ref="C200:C201"/>
    <mergeCell ref="C196:C197"/>
    <mergeCell ref="A196:A197"/>
    <mergeCell ref="B196:B197"/>
    <mergeCell ref="A198:A199"/>
    <mergeCell ref="B198:B199"/>
    <mergeCell ref="C198:C199"/>
    <mergeCell ref="E200:E201"/>
    <mergeCell ref="S212:S213"/>
    <mergeCell ref="R210:R211"/>
    <mergeCell ref="P212:P213"/>
    <mergeCell ref="S200:S201"/>
    <mergeCell ref="Q212:Q213"/>
    <mergeCell ref="S210:S211"/>
    <mergeCell ref="P210:P211"/>
    <mergeCell ref="S204:S205"/>
    <mergeCell ref="S202:S203"/>
    <mergeCell ref="L204:L205"/>
    <mergeCell ref="O196:O197"/>
    <mergeCell ref="N198:N199"/>
    <mergeCell ref="C204:C205"/>
    <mergeCell ref="P206:P207"/>
    <mergeCell ref="P202:P203"/>
    <mergeCell ref="L200:L201"/>
    <mergeCell ref="E202:E203"/>
    <mergeCell ref="H204:H205"/>
    <mergeCell ref="K200:K201"/>
    <mergeCell ref="P204:P205"/>
    <mergeCell ref="G196:G197"/>
    <mergeCell ref="E196:E197"/>
    <mergeCell ref="J202:J203"/>
    <mergeCell ref="J200:J201"/>
    <mergeCell ref="E204:E205"/>
    <mergeCell ref="G204:G205"/>
    <mergeCell ref="J204:J205"/>
    <mergeCell ref="I202:I203"/>
    <mergeCell ref="L196:L197"/>
    <mergeCell ref="D196:D197"/>
    <mergeCell ref="A206:A207"/>
    <mergeCell ref="B206:B207"/>
    <mergeCell ref="C206:C207"/>
    <mergeCell ref="A202:A203"/>
    <mergeCell ref="B202:B203"/>
    <mergeCell ref="A204:A205"/>
    <mergeCell ref="B204:B205"/>
    <mergeCell ref="D200:D201"/>
    <mergeCell ref="D198:D199"/>
    <mergeCell ref="S198:S199"/>
    <mergeCell ref="S190:S191"/>
    <mergeCell ref="Q190:Q191"/>
    <mergeCell ref="O194:O195"/>
    <mergeCell ref="S192:S193"/>
    <mergeCell ref="R196:R197"/>
    <mergeCell ref="S194:S195"/>
    <mergeCell ref="S196:S197"/>
    <mergeCell ref="O198:O199"/>
    <mergeCell ref="R198:R199"/>
    <mergeCell ref="M200:M201"/>
    <mergeCell ref="M198:M199"/>
    <mergeCell ref="I196:I197"/>
    <mergeCell ref="J196:J197"/>
    <mergeCell ref="K196:K197"/>
    <mergeCell ref="Q194:Q195"/>
    <mergeCell ref="P198:P199"/>
    <mergeCell ref="L198:L199"/>
    <mergeCell ref="O200:O201"/>
    <mergeCell ref="G200:G201"/>
    <mergeCell ref="J194:J195"/>
    <mergeCell ref="E198:E199"/>
    <mergeCell ref="C202:C203"/>
    <mergeCell ref="K202:K203"/>
    <mergeCell ref="O202:O203"/>
    <mergeCell ref="G202:G203"/>
    <mergeCell ref="M202:M203"/>
    <mergeCell ref="H202:H203"/>
    <mergeCell ref="D202:D203"/>
    <mergeCell ref="Q196:Q197"/>
    <mergeCell ref="K198:K199"/>
    <mergeCell ref="I198:I199"/>
    <mergeCell ref="M194:M195"/>
    <mergeCell ref="N194:N195"/>
    <mergeCell ref="H196:H197"/>
    <mergeCell ref="H194:H195"/>
    <mergeCell ref="O192:O193"/>
    <mergeCell ref="N190:N191"/>
    <mergeCell ref="O190:O191"/>
    <mergeCell ref="L192:L193"/>
    <mergeCell ref="Q198:Q199"/>
    <mergeCell ref="P194:P195"/>
    <mergeCell ref="M196:M197"/>
    <mergeCell ref="N196:N197"/>
    <mergeCell ref="L194:L195"/>
    <mergeCell ref="P196:P197"/>
    <mergeCell ref="Q192:Q193"/>
    <mergeCell ref="R194:R195"/>
    <mergeCell ref="R192:R193"/>
    <mergeCell ref="P192:P193"/>
    <mergeCell ref="I192:I193"/>
    <mergeCell ref="J190:J191"/>
    <mergeCell ref="P190:P191"/>
    <mergeCell ref="R190:R191"/>
    <mergeCell ref="M192:M193"/>
    <mergeCell ref="N192:N193"/>
    <mergeCell ref="L190:L191"/>
    <mergeCell ref="M190:M191"/>
    <mergeCell ref="A186:A187"/>
    <mergeCell ref="E192:E193"/>
    <mergeCell ref="D186:D187"/>
    <mergeCell ref="K190:K191"/>
    <mergeCell ref="A192:A193"/>
    <mergeCell ref="B192:B193"/>
    <mergeCell ref="C192:C193"/>
    <mergeCell ref="D192:D193"/>
    <mergeCell ref="K192:K193"/>
    <mergeCell ref="I190:I191"/>
    <mergeCell ref="G192:G193"/>
    <mergeCell ref="E194:E195"/>
    <mergeCell ref="J192:J193"/>
    <mergeCell ref="E190:E191"/>
    <mergeCell ref="G190:G191"/>
    <mergeCell ref="H190:H191"/>
    <mergeCell ref="H192:H193"/>
    <mergeCell ref="K194:K195"/>
    <mergeCell ref="I194:I195"/>
    <mergeCell ref="G194:G195"/>
    <mergeCell ref="J188:J189"/>
    <mergeCell ref="H188:H189"/>
    <mergeCell ref="I188:I189"/>
    <mergeCell ref="G186:G187"/>
    <mergeCell ref="H186:H187"/>
    <mergeCell ref="J186:J187"/>
    <mergeCell ref="I186:I187"/>
    <mergeCell ref="A184:A185"/>
    <mergeCell ref="B184:B185"/>
    <mergeCell ref="C184:C185"/>
    <mergeCell ref="G188:G189"/>
    <mergeCell ref="E184:E185"/>
    <mergeCell ref="A188:A189"/>
    <mergeCell ref="B188:B189"/>
    <mergeCell ref="C188:C189"/>
    <mergeCell ref="D188:D189"/>
    <mergeCell ref="E188:E189"/>
    <mergeCell ref="A194:A195"/>
    <mergeCell ref="B194:B195"/>
    <mergeCell ref="C194:C195"/>
    <mergeCell ref="D194:D195"/>
    <mergeCell ref="A190:A191"/>
    <mergeCell ref="B190:B191"/>
    <mergeCell ref="D190:D191"/>
    <mergeCell ref="C190:C191"/>
    <mergeCell ref="O188:O189"/>
    <mergeCell ref="L186:L187"/>
    <mergeCell ref="K186:K187"/>
    <mergeCell ref="M188:M189"/>
    <mergeCell ref="K188:K189"/>
    <mergeCell ref="L188:L189"/>
    <mergeCell ref="N186:N187"/>
    <mergeCell ref="M186:M187"/>
    <mergeCell ref="O186:O187"/>
    <mergeCell ref="N188:N189"/>
    <mergeCell ref="G180:G181"/>
    <mergeCell ref="A182:A183"/>
    <mergeCell ref="G182:G183"/>
    <mergeCell ref="B182:B183"/>
    <mergeCell ref="C182:C183"/>
    <mergeCell ref="D182:D183"/>
    <mergeCell ref="C180:C181"/>
    <mergeCell ref="D184:D185"/>
    <mergeCell ref="B186:B187"/>
    <mergeCell ref="C186:C187"/>
    <mergeCell ref="D180:D181"/>
    <mergeCell ref="E182:E183"/>
    <mergeCell ref="E180:E181"/>
    <mergeCell ref="E186:E187"/>
    <mergeCell ref="L180:L181"/>
    <mergeCell ref="M180:M181"/>
    <mergeCell ref="N180:N181"/>
    <mergeCell ref="I180:I181"/>
    <mergeCell ref="H182:H183"/>
    <mergeCell ref="I182:I183"/>
    <mergeCell ref="S184:S185"/>
    <mergeCell ref="R182:R183"/>
    <mergeCell ref="R178:R179"/>
    <mergeCell ref="S180:S181"/>
    <mergeCell ref="S178:S179"/>
    <mergeCell ref="R184:R185"/>
    <mergeCell ref="M178:M179"/>
    <mergeCell ref="P184:P185"/>
    <mergeCell ref="S174:S175"/>
    <mergeCell ref="S188:S189"/>
    <mergeCell ref="R186:R187"/>
    <mergeCell ref="P188:P189"/>
    <mergeCell ref="Q188:Q189"/>
    <mergeCell ref="S186:S187"/>
    <mergeCell ref="P176:P177"/>
    <mergeCell ref="S182:S183"/>
    <mergeCell ref="M184:M185"/>
    <mergeCell ref="M182:M183"/>
    <mergeCell ref="O182:O183"/>
    <mergeCell ref="P180:P181"/>
    <mergeCell ref="N184:N185"/>
    <mergeCell ref="O180:O181"/>
    <mergeCell ref="P182:P183"/>
    <mergeCell ref="O184:O185"/>
    <mergeCell ref="P186:P187"/>
    <mergeCell ref="R188:R189"/>
    <mergeCell ref="Q186:Q187"/>
    <mergeCell ref="Q184:Q185"/>
    <mergeCell ref="Q176:Q177"/>
    <mergeCell ref="N182:N183"/>
    <mergeCell ref="O178:O179"/>
    <mergeCell ref="R180:R181"/>
    <mergeCell ref="Q182:Q183"/>
    <mergeCell ref="Q180:Q181"/>
    <mergeCell ref="A178:A179"/>
    <mergeCell ref="P178:P179"/>
    <mergeCell ref="L176:L177"/>
    <mergeCell ref="L172:L173"/>
    <mergeCell ref="L174:L175"/>
    <mergeCell ref="M176:M177"/>
    <mergeCell ref="O176:O177"/>
    <mergeCell ref="N178:N179"/>
    <mergeCell ref="O174:O175"/>
    <mergeCell ref="L178:L179"/>
    <mergeCell ref="G184:G185"/>
    <mergeCell ref="H184:H185"/>
    <mergeCell ref="I184:I185"/>
    <mergeCell ref="L182:L183"/>
    <mergeCell ref="L184:L185"/>
    <mergeCell ref="J184:J185"/>
    <mergeCell ref="K184:K185"/>
    <mergeCell ref="K182:K183"/>
    <mergeCell ref="J182:J183"/>
    <mergeCell ref="S176:S177"/>
    <mergeCell ref="B178:B179"/>
    <mergeCell ref="A180:A181"/>
    <mergeCell ref="B180:B181"/>
    <mergeCell ref="R170:R171"/>
    <mergeCell ref="C176:C177"/>
    <mergeCell ref="C172:C173"/>
    <mergeCell ref="N176:N177"/>
    <mergeCell ref="R176:R177"/>
    <mergeCell ref="H176:H177"/>
    <mergeCell ref="G178:G179"/>
    <mergeCell ref="H178:H179"/>
    <mergeCell ref="S170:S171"/>
    <mergeCell ref="D176:D177"/>
    <mergeCell ref="E176:E177"/>
    <mergeCell ref="D174:D175"/>
    <mergeCell ref="E174:E175"/>
    <mergeCell ref="D172:D173"/>
    <mergeCell ref="S172:S173"/>
    <mergeCell ref="P172:P173"/>
    <mergeCell ref="K180:K181"/>
    <mergeCell ref="J174:J175"/>
    <mergeCell ref="I178:I179"/>
    <mergeCell ref="J178:J179"/>
    <mergeCell ref="K178:K179"/>
    <mergeCell ref="H180:H181"/>
    <mergeCell ref="I176:I177"/>
    <mergeCell ref="J180:J181"/>
    <mergeCell ref="A172:A173"/>
    <mergeCell ref="B172:B173"/>
    <mergeCell ref="D178:D179"/>
    <mergeCell ref="E178:E179"/>
    <mergeCell ref="E172:E173"/>
    <mergeCell ref="A176:A177"/>
    <mergeCell ref="C178:C179"/>
    <mergeCell ref="B176:B177"/>
    <mergeCell ref="A174:A175"/>
    <mergeCell ref="B174:B175"/>
    <mergeCell ref="R174:R175"/>
    <mergeCell ref="M174:M175"/>
    <mergeCell ref="N174:N175"/>
    <mergeCell ref="C174:C175"/>
    <mergeCell ref="K174:K175"/>
    <mergeCell ref="I174:I175"/>
    <mergeCell ref="Q174:Q175"/>
    <mergeCell ref="P174:P175"/>
    <mergeCell ref="G174:G175"/>
    <mergeCell ref="Q178:Q179"/>
    <mergeCell ref="P170:P171"/>
    <mergeCell ref="J166:J167"/>
    <mergeCell ref="O170:O171"/>
    <mergeCell ref="L168:L169"/>
    <mergeCell ref="L166:L167"/>
    <mergeCell ref="M166:M167"/>
    <mergeCell ref="P166:P167"/>
    <mergeCell ref="O166:O167"/>
    <mergeCell ref="K176:K177"/>
    <mergeCell ref="S166:S167"/>
    <mergeCell ref="R166:R167"/>
    <mergeCell ref="Q166:Q167"/>
    <mergeCell ref="S168:S169"/>
    <mergeCell ref="R168:R169"/>
    <mergeCell ref="P168:P169"/>
    <mergeCell ref="O172:O173"/>
    <mergeCell ref="N170:N171"/>
    <mergeCell ref="I172:I173"/>
    <mergeCell ref="J172:J173"/>
    <mergeCell ref="K172:K173"/>
    <mergeCell ref="Q170:Q171"/>
    <mergeCell ref="Q172:Q173"/>
    <mergeCell ref="E170:E171"/>
    <mergeCell ref="A170:A171"/>
    <mergeCell ref="B170:B171"/>
    <mergeCell ref="C170:C171"/>
    <mergeCell ref="D170:D171"/>
    <mergeCell ref="R172:R173"/>
    <mergeCell ref="M172:M173"/>
    <mergeCell ref="N172:N173"/>
    <mergeCell ref="L170:L171"/>
    <mergeCell ref="M170:M171"/>
    <mergeCell ref="G172:G173"/>
    <mergeCell ref="G170:G171"/>
    <mergeCell ref="J176:J177"/>
    <mergeCell ref="K170:K171"/>
    <mergeCell ref="H174:H175"/>
    <mergeCell ref="G176:G177"/>
    <mergeCell ref="I170:I171"/>
    <mergeCell ref="H172:H173"/>
    <mergeCell ref="H170:H171"/>
    <mergeCell ref="J170:J171"/>
    <mergeCell ref="B162:B163"/>
    <mergeCell ref="B160:B161"/>
    <mergeCell ref="D166:D167"/>
    <mergeCell ref="K168:K169"/>
    <mergeCell ref="I166:I167"/>
    <mergeCell ref="E166:E167"/>
    <mergeCell ref="G166:G167"/>
    <mergeCell ref="D168:D169"/>
    <mergeCell ref="H168:H169"/>
    <mergeCell ref="I168:I169"/>
    <mergeCell ref="A164:A165"/>
    <mergeCell ref="B164:B165"/>
    <mergeCell ref="C164:C165"/>
    <mergeCell ref="D164:D165"/>
    <mergeCell ref="A158:A159"/>
    <mergeCell ref="C162:C163"/>
    <mergeCell ref="A160:A161"/>
    <mergeCell ref="A162:A163"/>
    <mergeCell ref="B158:B159"/>
    <mergeCell ref="C158:C159"/>
    <mergeCell ref="Q168:Q169"/>
    <mergeCell ref="E168:E169"/>
    <mergeCell ref="A166:A167"/>
    <mergeCell ref="B166:B167"/>
    <mergeCell ref="A168:A169"/>
    <mergeCell ref="B168:B169"/>
    <mergeCell ref="M168:M169"/>
    <mergeCell ref="N168:N169"/>
    <mergeCell ref="O168:O169"/>
    <mergeCell ref="G164:G165"/>
    <mergeCell ref="H166:H167"/>
    <mergeCell ref="K166:K167"/>
    <mergeCell ref="H164:H165"/>
    <mergeCell ref="I164:I165"/>
    <mergeCell ref="C168:C169"/>
    <mergeCell ref="G168:G169"/>
    <mergeCell ref="J168:J169"/>
    <mergeCell ref="M164:M165"/>
    <mergeCell ref="J164:J165"/>
    <mergeCell ref="K164:K165"/>
    <mergeCell ref="L164:L165"/>
    <mergeCell ref="N164:N165"/>
    <mergeCell ref="O164:O165"/>
    <mergeCell ref="I158:I159"/>
    <mergeCell ref="D158:D159"/>
    <mergeCell ref="E158:E159"/>
    <mergeCell ref="M162:M163"/>
    <mergeCell ref="N160:N161"/>
    <mergeCell ref="H160:H161"/>
    <mergeCell ref="I160:I161"/>
    <mergeCell ref="H162:H163"/>
    <mergeCell ref="M160:M161"/>
    <mergeCell ref="L158:L159"/>
    <mergeCell ref="G156:G157"/>
    <mergeCell ref="C166:C167"/>
    <mergeCell ref="N166:N167"/>
    <mergeCell ref="G162:G163"/>
    <mergeCell ref="K160:K161"/>
    <mergeCell ref="I162:I163"/>
    <mergeCell ref="G158:G159"/>
    <mergeCell ref="C160:C161"/>
    <mergeCell ref="D160:D161"/>
    <mergeCell ref="G160:G161"/>
    <mergeCell ref="E164:E165"/>
    <mergeCell ref="K162:K163"/>
    <mergeCell ref="S164:S165"/>
    <mergeCell ref="R162:R163"/>
    <mergeCell ref="P164:P165"/>
    <mergeCell ref="Q164:Q165"/>
    <mergeCell ref="S162:S163"/>
    <mergeCell ref="P162:P163"/>
    <mergeCell ref="Q162:Q163"/>
    <mergeCell ref="R164:R165"/>
    <mergeCell ref="J154:J155"/>
    <mergeCell ref="H152:H153"/>
    <mergeCell ref="R160:R161"/>
    <mergeCell ref="P160:P161"/>
    <mergeCell ref="Q160:Q161"/>
    <mergeCell ref="O160:O161"/>
    <mergeCell ref="H154:H155"/>
    <mergeCell ref="H156:H157"/>
    <mergeCell ref="I156:I157"/>
    <mergeCell ref="H158:H159"/>
    <mergeCell ref="A152:A153"/>
    <mergeCell ref="B152:B153"/>
    <mergeCell ref="C152:C153"/>
    <mergeCell ref="D152:D153"/>
    <mergeCell ref="E152:E153"/>
    <mergeCell ref="G154:G155"/>
    <mergeCell ref="L160:L161"/>
    <mergeCell ref="S160:S161"/>
    <mergeCell ref="J160:J161"/>
    <mergeCell ref="D162:D163"/>
    <mergeCell ref="E162:E163"/>
    <mergeCell ref="E160:E161"/>
    <mergeCell ref="L162:L163"/>
    <mergeCell ref="N162:N163"/>
    <mergeCell ref="J162:J163"/>
    <mergeCell ref="O162:O163"/>
    <mergeCell ref="S158:S159"/>
    <mergeCell ref="R158:R159"/>
    <mergeCell ref="M154:M155"/>
    <mergeCell ref="N154:N155"/>
    <mergeCell ref="M156:M157"/>
    <mergeCell ref="P156:P157"/>
    <mergeCell ref="N156:N157"/>
    <mergeCell ref="O156:O157"/>
    <mergeCell ref="P154:P155"/>
    <mergeCell ref="Q158:Q159"/>
    <mergeCell ref="I152:I153"/>
    <mergeCell ref="O152:O153"/>
    <mergeCell ref="M152:M153"/>
    <mergeCell ref="J152:J153"/>
    <mergeCell ref="K152:K153"/>
    <mergeCell ref="N152:N153"/>
    <mergeCell ref="L152:L153"/>
    <mergeCell ref="P158:P159"/>
    <mergeCell ref="Q156:Q157"/>
    <mergeCell ref="M158:M159"/>
    <mergeCell ref="J158:J159"/>
    <mergeCell ref="K158:K159"/>
    <mergeCell ref="J156:J157"/>
    <mergeCell ref="O158:O159"/>
    <mergeCell ref="N158:N159"/>
    <mergeCell ref="K156:K157"/>
    <mergeCell ref="L156:L157"/>
    <mergeCell ref="A156:A157"/>
    <mergeCell ref="B156:B157"/>
    <mergeCell ref="D154:D155"/>
    <mergeCell ref="E154:E155"/>
    <mergeCell ref="C156:C157"/>
    <mergeCell ref="D156:D157"/>
    <mergeCell ref="E156:E157"/>
    <mergeCell ref="I154:I155"/>
    <mergeCell ref="R150:R151"/>
    <mergeCell ref="P150:P151"/>
    <mergeCell ref="S156:S157"/>
    <mergeCell ref="S154:S155"/>
    <mergeCell ref="R152:R153"/>
    <mergeCell ref="S152:S153"/>
    <mergeCell ref="R154:R155"/>
    <mergeCell ref="R156:R157"/>
    <mergeCell ref="S142:S143"/>
    <mergeCell ref="I144:I145"/>
    <mergeCell ref="Q144:Q145"/>
    <mergeCell ref="P142:P143"/>
    <mergeCell ref="Q142:Q143"/>
    <mergeCell ref="Q150:Q151"/>
    <mergeCell ref="J148:J149"/>
    <mergeCell ref="S150:S151"/>
    <mergeCell ref="M150:M151"/>
    <mergeCell ref="N150:N151"/>
    <mergeCell ref="M148:M149"/>
    <mergeCell ref="N148:N149"/>
    <mergeCell ref="O148:O149"/>
    <mergeCell ref="J150:J151"/>
    <mergeCell ref="G150:G151"/>
    <mergeCell ref="B150:B151"/>
    <mergeCell ref="O150:O151"/>
    <mergeCell ref="Q154:Q155"/>
    <mergeCell ref="H150:H151"/>
    <mergeCell ref="G152:G153"/>
    <mergeCell ref="L150:L151"/>
    <mergeCell ref="I150:I151"/>
    <mergeCell ref="Q152:Q153"/>
    <mergeCell ref="O154:O155"/>
    <mergeCell ref="P152:P153"/>
    <mergeCell ref="K154:K155"/>
    <mergeCell ref="L154:L155"/>
    <mergeCell ref="D150:D151"/>
    <mergeCell ref="D146:D147"/>
    <mergeCell ref="E150:E151"/>
    <mergeCell ref="E144:E145"/>
    <mergeCell ref="K148:K149"/>
    <mergeCell ref="L148:L149"/>
    <mergeCell ref="E146:E147"/>
    <mergeCell ref="G144:G145"/>
    <mergeCell ref="I148:I149"/>
    <mergeCell ref="K146:K147"/>
    <mergeCell ref="S144:S145"/>
    <mergeCell ref="R148:R149"/>
    <mergeCell ref="S146:S147"/>
    <mergeCell ref="S148:S149"/>
    <mergeCell ref="P146:P147"/>
    <mergeCell ref="L146:L147"/>
    <mergeCell ref="M146:M147"/>
    <mergeCell ref="N146:N147"/>
    <mergeCell ref="N144:N145"/>
    <mergeCell ref="O146:O147"/>
    <mergeCell ref="R146:R147"/>
    <mergeCell ref="R144:R145"/>
    <mergeCell ref="Q146:Q147"/>
    <mergeCell ref="C154:C155"/>
    <mergeCell ref="G146:G147"/>
    <mergeCell ref="H148:H149"/>
    <mergeCell ref="K150:K151"/>
    <mergeCell ref="C150:C151"/>
    <mergeCell ref="J146:J147"/>
    <mergeCell ref="C146:C147"/>
    <mergeCell ref="Q148:Q149"/>
    <mergeCell ref="C148:C149"/>
    <mergeCell ref="D148:D149"/>
    <mergeCell ref="E148:E149"/>
    <mergeCell ref="G148:G149"/>
    <mergeCell ref="M144:M145"/>
    <mergeCell ref="P144:P145"/>
    <mergeCell ref="K144:K145"/>
    <mergeCell ref="L144:L145"/>
    <mergeCell ref="O144:O145"/>
    <mergeCell ref="J142:J143"/>
    <mergeCell ref="E140:E141"/>
    <mergeCell ref="D140:D141"/>
    <mergeCell ref="G138:G139"/>
    <mergeCell ref="I140:I141"/>
    <mergeCell ref="P148:P149"/>
    <mergeCell ref="I146:I147"/>
    <mergeCell ref="J144:J145"/>
    <mergeCell ref="D144:D145"/>
    <mergeCell ref="H146:H147"/>
    <mergeCell ref="K142:K143"/>
    <mergeCell ref="I142:I143"/>
    <mergeCell ref="L142:L143"/>
    <mergeCell ref="H144:H145"/>
    <mergeCell ref="A150:A151"/>
    <mergeCell ref="A154:A155"/>
    <mergeCell ref="B154:B155"/>
    <mergeCell ref="A146:A147"/>
    <mergeCell ref="A148:A149"/>
    <mergeCell ref="D142:D143"/>
    <mergeCell ref="H136:H137"/>
    <mergeCell ref="B148:B149"/>
    <mergeCell ref="A142:A143"/>
    <mergeCell ref="B142:B143"/>
    <mergeCell ref="C142:C143"/>
    <mergeCell ref="C144:C145"/>
    <mergeCell ref="B146:B147"/>
    <mergeCell ref="A144:A145"/>
    <mergeCell ref="B144:B145"/>
    <mergeCell ref="M140:M141"/>
    <mergeCell ref="O140:O141"/>
    <mergeCell ref="Q138:Q139"/>
    <mergeCell ref="G136:G137"/>
    <mergeCell ref="E142:E143"/>
    <mergeCell ref="G142:G143"/>
    <mergeCell ref="H142:H143"/>
    <mergeCell ref="J140:J141"/>
    <mergeCell ref="N140:N141"/>
    <mergeCell ref="L140:L141"/>
    <mergeCell ref="A138:A139"/>
    <mergeCell ref="B138:B139"/>
    <mergeCell ref="G140:G141"/>
    <mergeCell ref="A140:A141"/>
    <mergeCell ref="B140:B141"/>
    <mergeCell ref="C140:C141"/>
    <mergeCell ref="C138:C139"/>
    <mergeCell ref="R142:R143"/>
    <mergeCell ref="M142:M143"/>
    <mergeCell ref="N142:N143"/>
    <mergeCell ref="O142:O143"/>
    <mergeCell ref="K140:K141"/>
    <mergeCell ref="H140:H141"/>
    <mergeCell ref="O138:O139"/>
    <mergeCell ref="R140:R141"/>
    <mergeCell ref="M138:M139"/>
    <mergeCell ref="S140:S141"/>
    <mergeCell ref="R138:R139"/>
    <mergeCell ref="P140:P141"/>
    <mergeCell ref="Q140:Q141"/>
    <mergeCell ref="S138:S139"/>
    <mergeCell ref="P138:P139"/>
    <mergeCell ref="A136:A137"/>
    <mergeCell ref="K134:K135"/>
    <mergeCell ref="E136:E137"/>
    <mergeCell ref="D138:D139"/>
    <mergeCell ref="B136:B137"/>
    <mergeCell ref="C136:C137"/>
    <mergeCell ref="D136:D137"/>
    <mergeCell ref="E138:E139"/>
    <mergeCell ref="K138:K139"/>
    <mergeCell ref="H138:H139"/>
    <mergeCell ref="N138:N139"/>
    <mergeCell ref="I138:I139"/>
    <mergeCell ref="J138:J139"/>
    <mergeCell ref="L136:L137"/>
    <mergeCell ref="N136:N137"/>
    <mergeCell ref="S136:S137"/>
    <mergeCell ref="R136:R137"/>
    <mergeCell ref="P136:P137"/>
    <mergeCell ref="Q136:Q137"/>
    <mergeCell ref="M136:M137"/>
    <mergeCell ref="L138:L139"/>
    <mergeCell ref="K136:K137"/>
    <mergeCell ref="L124:L125"/>
    <mergeCell ref="J126:J127"/>
    <mergeCell ref="I136:I137"/>
    <mergeCell ref="J136:J137"/>
    <mergeCell ref="O136:O137"/>
    <mergeCell ref="N134:N135"/>
    <mergeCell ref="O134:O135"/>
    <mergeCell ref="L134:L135"/>
    <mergeCell ref="M124:M125"/>
    <mergeCell ref="J130:J131"/>
    <mergeCell ref="K130:K131"/>
    <mergeCell ref="D134:D135"/>
    <mergeCell ref="L132:L133"/>
    <mergeCell ref="M132:M133"/>
    <mergeCell ref="M134:M135"/>
    <mergeCell ref="G134:G135"/>
    <mergeCell ref="H134:H135"/>
    <mergeCell ref="I134:I135"/>
    <mergeCell ref="E134:E135"/>
    <mergeCell ref="J132:J133"/>
    <mergeCell ref="J134:J135"/>
    <mergeCell ref="C132:C133"/>
    <mergeCell ref="O122:O123"/>
    <mergeCell ref="L128:L129"/>
    <mergeCell ref="O128:O129"/>
    <mergeCell ref="M128:M129"/>
    <mergeCell ref="L130:L131"/>
    <mergeCell ref="M130:M131"/>
    <mergeCell ref="O130:O131"/>
    <mergeCell ref="N130:N131"/>
    <mergeCell ref="D132:D133"/>
    <mergeCell ref="D128:D129"/>
    <mergeCell ref="A122:A123"/>
    <mergeCell ref="B122:B123"/>
    <mergeCell ref="C122:C123"/>
    <mergeCell ref="D122:D123"/>
    <mergeCell ref="A130:A131"/>
    <mergeCell ref="B130:B131"/>
    <mergeCell ref="A132:A133"/>
    <mergeCell ref="B132:B133"/>
    <mergeCell ref="A134:A135"/>
    <mergeCell ref="C130:C131"/>
    <mergeCell ref="A126:A127"/>
    <mergeCell ref="B126:B127"/>
    <mergeCell ref="C126:C127"/>
    <mergeCell ref="B134:B135"/>
    <mergeCell ref="C134:C135"/>
    <mergeCell ref="I132:I133"/>
    <mergeCell ref="H132:H133"/>
    <mergeCell ref="E132:E133"/>
    <mergeCell ref="G132:G133"/>
    <mergeCell ref="H130:H131"/>
    <mergeCell ref="I130:I131"/>
    <mergeCell ref="P128:P129"/>
    <mergeCell ref="K132:K133"/>
    <mergeCell ref="N132:N133"/>
    <mergeCell ref="O132:O133"/>
    <mergeCell ref="S130:S131"/>
    <mergeCell ref="R132:R133"/>
    <mergeCell ref="N128:N129"/>
    <mergeCell ref="P132:P133"/>
    <mergeCell ref="Q130:Q131"/>
    <mergeCell ref="Q134:Q135"/>
    <mergeCell ref="P130:P131"/>
    <mergeCell ref="P134:P135"/>
    <mergeCell ref="R134:R135"/>
    <mergeCell ref="R130:R131"/>
    <mergeCell ref="Q132:Q133"/>
    <mergeCell ref="S126:S127"/>
    <mergeCell ref="R128:R129"/>
    <mergeCell ref="Q126:Q127"/>
    <mergeCell ref="Q128:Q129"/>
    <mergeCell ref="R126:R127"/>
    <mergeCell ref="S134:S135"/>
    <mergeCell ref="S132:S133"/>
    <mergeCell ref="S128:S129"/>
    <mergeCell ref="P126:P127"/>
    <mergeCell ref="L126:L127"/>
    <mergeCell ref="G126:G127"/>
    <mergeCell ref="D126:D127"/>
    <mergeCell ref="E126:E127"/>
    <mergeCell ref="O126:O127"/>
    <mergeCell ref="M126:M127"/>
    <mergeCell ref="N126:N127"/>
    <mergeCell ref="K126:K127"/>
    <mergeCell ref="D130:D131"/>
    <mergeCell ref="E128:E129"/>
    <mergeCell ref="K128:K129"/>
    <mergeCell ref="E130:E131"/>
    <mergeCell ref="G130:G131"/>
    <mergeCell ref="J128:J129"/>
    <mergeCell ref="G128:G129"/>
    <mergeCell ref="A118:A119"/>
    <mergeCell ref="B118:B119"/>
    <mergeCell ref="C118:C119"/>
    <mergeCell ref="D118:D119"/>
    <mergeCell ref="O124:O125"/>
    <mergeCell ref="I124:I125"/>
    <mergeCell ref="J124:J125"/>
    <mergeCell ref="K124:K125"/>
    <mergeCell ref="N124:N125"/>
    <mergeCell ref="D124:D125"/>
    <mergeCell ref="I118:I119"/>
    <mergeCell ref="I122:I123"/>
    <mergeCell ref="K120:K121"/>
    <mergeCell ref="L120:L121"/>
    <mergeCell ref="N120:N121"/>
    <mergeCell ref="M122:M123"/>
    <mergeCell ref="L122:L123"/>
    <mergeCell ref="J118:J119"/>
    <mergeCell ref="K118:K119"/>
    <mergeCell ref="H128:H129"/>
    <mergeCell ref="I128:I129"/>
    <mergeCell ref="A128:A129"/>
    <mergeCell ref="H126:H127"/>
    <mergeCell ref="I126:I127"/>
    <mergeCell ref="N122:N123"/>
    <mergeCell ref="E124:E125"/>
    <mergeCell ref="K122:K123"/>
    <mergeCell ref="H124:H125"/>
    <mergeCell ref="H122:H123"/>
    <mergeCell ref="H120:H121"/>
    <mergeCell ref="M120:M121"/>
    <mergeCell ref="G120:G121"/>
    <mergeCell ref="J120:J121"/>
    <mergeCell ref="I120:I121"/>
    <mergeCell ref="A120:A121"/>
    <mergeCell ref="B120:B121"/>
    <mergeCell ref="C120:C121"/>
    <mergeCell ref="C124:C125"/>
    <mergeCell ref="G122:G123"/>
    <mergeCell ref="J122:J123"/>
    <mergeCell ref="A124:A125"/>
    <mergeCell ref="B124:B125"/>
    <mergeCell ref="E122:E123"/>
    <mergeCell ref="E120:E121"/>
    <mergeCell ref="G124:G125"/>
    <mergeCell ref="B128:B129"/>
    <mergeCell ref="C128:C129"/>
    <mergeCell ref="D120:D121"/>
    <mergeCell ref="P112:P113"/>
    <mergeCell ref="P122:P123"/>
    <mergeCell ref="P116:P117"/>
    <mergeCell ref="O114:O115"/>
    <mergeCell ref="S122:S123"/>
    <mergeCell ref="R124:R125"/>
    <mergeCell ref="Q122:Q123"/>
    <mergeCell ref="S120:S121"/>
    <mergeCell ref="S124:S125"/>
    <mergeCell ref="P124:P125"/>
    <mergeCell ref="Q124:Q125"/>
    <mergeCell ref="Q120:Q121"/>
    <mergeCell ref="R122:R123"/>
    <mergeCell ref="R120:R121"/>
    <mergeCell ref="R116:R117"/>
    <mergeCell ref="Q112:Q113"/>
    <mergeCell ref="S116:S117"/>
    <mergeCell ref="R114:R115"/>
    <mergeCell ref="Q116:Q117"/>
    <mergeCell ref="S114:S115"/>
    <mergeCell ref="C112:C113"/>
    <mergeCell ref="D112:D113"/>
    <mergeCell ref="I110:I111"/>
    <mergeCell ref="H110:H111"/>
    <mergeCell ref="R112:R113"/>
    <mergeCell ref="S118:S119"/>
    <mergeCell ref="R118:R119"/>
    <mergeCell ref="Q118:Q119"/>
    <mergeCell ref="S112:S113"/>
    <mergeCell ref="Q114:Q115"/>
    <mergeCell ref="O118:O119"/>
    <mergeCell ref="P118:P119"/>
    <mergeCell ref="E118:E119"/>
    <mergeCell ref="G118:G119"/>
    <mergeCell ref="H118:H119"/>
    <mergeCell ref="G112:G113"/>
    <mergeCell ref="E116:E117"/>
    <mergeCell ref="G116:G117"/>
    <mergeCell ref="P114:P115"/>
    <mergeCell ref="O116:O117"/>
    <mergeCell ref="N114:N115"/>
    <mergeCell ref="M116:M117"/>
    <mergeCell ref="I114:I115"/>
    <mergeCell ref="E114:E115"/>
    <mergeCell ref="L118:L119"/>
    <mergeCell ref="P120:P121"/>
    <mergeCell ref="M118:M119"/>
    <mergeCell ref="N118:N119"/>
    <mergeCell ref="O120:O121"/>
    <mergeCell ref="J114:J115"/>
    <mergeCell ref="O112:O113"/>
    <mergeCell ref="H116:H117"/>
    <mergeCell ref="I116:I117"/>
    <mergeCell ref="L112:L113"/>
    <mergeCell ref="N110:N111"/>
    <mergeCell ref="K114:K115"/>
    <mergeCell ref="J112:J113"/>
    <mergeCell ref="J110:J111"/>
    <mergeCell ref="L110:L111"/>
    <mergeCell ref="N116:N117"/>
    <mergeCell ref="N112:N113"/>
    <mergeCell ref="G114:G115"/>
    <mergeCell ref="H112:H113"/>
    <mergeCell ref="I112:I113"/>
    <mergeCell ref="H114:H115"/>
    <mergeCell ref="M110:M111"/>
    <mergeCell ref="L114:L115"/>
    <mergeCell ref="K112:K113"/>
    <mergeCell ref="M114:M115"/>
    <mergeCell ref="M112:M113"/>
    <mergeCell ref="A106:A107"/>
    <mergeCell ref="B106:B107"/>
    <mergeCell ref="G106:G107"/>
    <mergeCell ref="K108:K109"/>
    <mergeCell ref="C108:C109"/>
    <mergeCell ref="C106:C107"/>
    <mergeCell ref="A108:A109"/>
    <mergeCell ref="B108:B109"/>
    <mergeCell ref="A116:A117"/>
    <mergeCell ref="B116:B117"/>
    <mergeCell ref="C116:C117"/>
    <mergeCell ref="D116:D117"/>
    <mergeCell ref="N104:N105"/>
    <mergeCell ref="D108:D109"/>
    <mergeCell ref="D106:D107"/>
    <mergeCell ref="E106:E107"/>
    <mergeCell ref="N106:N107"/>
    <mergeCell ref="M108:M109"/>
    <mergeCell ref="J116:J117"/>
    <mergeCell ref="K116:K117"/>
    <mergeCell ref="L116:L117"/>
    <mergeCell ref="D110:D111"/>
    <mergeCell ref="E110:E111"/>
    <mergeCell ref="E112:E113"/>
    <mergeCell ref="K110:K111"/>
    <mergeCell ref="A112:A113"/>
    <mergeCell ref="A110:A111"/>
    <mergeCell ref="G110:G111"/>
    <mergeCell ref="B110:B111"/>
    <mergeCell ref="C110:C111"/>
    <mergeCell ref="A114:A115"/>
    <mergeCell ref="B114:B115"/>
    <mergeCell ref="C114:C115"/>
    <mergeCell ref="D114:D115"/>
    <mergeCell ref="B112:B113"/>
    <mergeCell ref="L98:L99"/>
    <mergeCell ref="G100:G101"/>
    <mergeCell ref="G102:G103"/>
    <mergeCell ref="G98:G99"/>
    <mergeCell ref="L104:L105"/>
    <mergeCell ref="M104:M105"/>
    <mergeCell ref="K98:K99"/>
    <mergeCell ref="G104:G105"/>
    <mergeCell ref="H100:H101"/>
    <mergeCell ref="L108:L109"/>
    <mergeCell ref="N108:N109"/>
    <mergeCell ref="L106:L107"/>
    <mergeCell ref="E100:E101"/>
    <mergeCell ref="C104:C105"/>
    <mergeCell ref="D104:D105"/>
    <mergeCell ref="E102:E103"/>
    <mergeCell ref="C100:C101"/>
    <mergeCell ref="E104:E105"/>
    <mergeCell ref="D100:D101"/>
    <mergeCell ref="A104:A105"/>
    <mergeCell ref="B104:B105"/>
    <mergeCell ref="J104:J105"/>
    <mergeCell ref="K104:K105"/>
    <mergeCell ref="O106:O107"/>
    <mergeCell ref="O108:O109"/>
    <mergeCell ref="H104:H105"/>
    <mergeCell ref="I104:I105"/>
    <mergeCell ref="H108:H109"/>
    <mergeCell ref="I108:I109"/>
    <mergeCell ref="B102:B103"/>
    <mergeCell ref="C102:C103"/>
    <mergeCell ref="D102:D103"/>
    <mergeCell ref="A98:A99"/>
    <mergeCell ref="B98:B99"/>
    <mergeCell ref="C98:C99"/>
    <mergeCell ref="D98:D99"/>
    <mergeCell ref="A100:A101"/>
    <mergeCell ref="B100:B101"/>
    <mergeCell ref="A102:A103"/>
    <mergeCell ref="S104:S105"/>
    <mergeCell ref="P104:P105"/>
    <mergeCell ref="E108:E109"/>
    <mergeCell ref="G108:G109"/>
    <mergeCell ref="J108:J109"/>
    <mergeCell ref="H106:H107"/>
    <mergeCell ref="I106:I107"/>
    <mergeCell ref="J106:J107"/>
    <mergeCell ref="K106:K107"/>
    <mergeCell ref="S108:S109"/>
    <mergeCell ref="O110:O111"/>
    <mergeCell ref="K102:K103"/>
    <mergeCell ref="H98:H99"/>
    <mergeCell ref="J98:J99"/>
    <mergeCell ref="H102:H103"/>
    <mergeCell ref="I102:I103"/>
    <mergeCell ref="J102:J103"/>
    <mergeCell ref="I98:I99"/>
    <mergeCell ref="J100:J101"/>
    <mergeCell ref="K100:K101"/>
    <mergeCell ref="L102:L103"/>
    <mergeCell ref="M106:M107"/>
    <mergeCell ref="Q98:Q99"/>
    <mergeCell ref="O100:O101"/>
    <mergeCell ref="R110:R111"/>
    <mergeCell ref="Q106:Q107"/>
    <mergeCell ref="R104:R105"/>
    <mergeCell ref="Q110:Q111"/>
    <mergeCell ref="Q102:Q103"/>
    <mergeCell ref="Q108:Q109"/>
    <mergeCell ref="S96:S97"/>
    <mergeCell ref="R98:R99"/>
    <mergeCell ref="R100:R101"/>
    <mergeCell ref="N96:N97"/>
    <mergeCell ref="Q96:Q97"/>
    <mergeCell ref="P96:P97"/>
    <mergeCell ref="M98:M99"/>
    <mergeCell ref="P102:P103"/>
    <mergeCell ref="R106:R107"/>
    <mergeCell ref="Q104:Q105"/>
    <mergeCell ref="O102:O103"/>
    <mergeCell ref="N98:N99"/>
    <mergeCell ref="O98:O99"/>
    <mergeCell ref="N102:N103"/>
    <mergeCell ref="R102:R103"/>
    <mergeCell ref="O104:O105"/>
    <mergeCell ref="S110:S111"/>
    <mergeCell ref="P110:P111"/>
    <mergeCell ref="P106:P107"/>
    <mergeCell ref="P108:P109"/>
    <mergeCell ref="S106:S107"/>
    <mergeCell ref="R108:R109"/>
    <mergeCell ref="S102:S103"/>
    <mergeCell ref="M100:M101"/>
    <mergeCell ref="N100:N101"/>
    <mergeCell ref="M102:M103"/>
    <mergeCell ref="R94:R95"/>
    <mergeCell ref="M94:M95"/>
    <mergeCell ref="O94:O95"/>
    <mergeCell ref="P94:P95"/>
    <mergeCell ref="Q94:Q95"/>
    <mergeCell ref="R96:R97"/>
    <mergeCell ref="C88:C89"/>
    <mergeCell ref="D88:D89"/>
    <mergeCell ref="S94:S95"/>
    <mergeCell ref="S98:S99"/>
    <mergeCell ref="S100:S101"/>
    <mergeCell ref="P100:P101"/>
    <mergeCell ref="Q100:Q101"/>
    <mergeCell ref="P98:P99"/>
    <mergeCell ref="L96:L97"/>
    <mergeCell ref="N94:N95"/>
    <mergeCell ref="A96:A97"/>
    <mergeCell ref="B96:B97"/>
    <mergeCell ref="H96:H97"/>
    <mergeCell ref="A94:A95"/>
    <mergeCell ref="B94:B95"/>
    <mergeCell ref="C94:C95"/>
    <mergeCell ref="E94:E95"/>
    <mergeCell ref="G94:G95"/>
    <mergeCell ref="C96:C97"/>
    <mergeCell ref="D94:D95"/>
    <mergeCell ref="E96:E97"/>
    <mergeCell ref="G96:G97"/>
    <mergeCell ref="J92:J93"/>
    <mergeCell ref="O90:O91"/>
    <mergeCell ref="K90:K91"/>
    <mergeCell ref="L90:L91"/>
    <mergeCell ref="L94:L95"/>
    <mergeCell ref="O96:O97"/>
    <mergeCell ref="M96:M97"/>
    <mergeCell ref="I96:I97"/>
    <mergeCell ref="K92:K93"/>
    <mergeCell ref="E92:E93"/>
    <mergeCell ref="K94:K95"/>
    <mergeCell ref="G92:G93"/>
    <mergeCell ref="L100:L101"/>
    <mergeCell ref="I100:I101"/>
    <mergeCell ref="E98:E99"/>
    <mergeCell ref="J96:J97"/>
    <mergeCell ref="H94:H95"/>
    <mergeCell ref="D96:D97"/>
    <mergeCell ref="N92:N93"/>
    <mergeCell ref="O92:O93"/>
    <mergeCell ref="L92:L93"/>
    <mergeCell ref="M92:M93"/>
    <mergeCell ref="K96:K97"/>
    <mergeCell ref="I94:I95"/>
    <mergeCell ref="H92:H93"/>
    <mergeCell ref="I92:I93"/>
    <mergeCell ref="J94:J95"/>
    <mergeCell ref="M88:M89"/>
    <mergeCell ref="A92:A93"/>
    <mergeCell ref="B92:B93"/>
    <mergeCell ref="A82:A83"/>
    <mergeCell ref="B82:B83"/>
    <mergeCell ref="A86:A87"/>
    <mergeCell ref="C92:C93"/>
    <mergeCell ref="D92:D93"/>
    <mergeCell ref="A90:A91"/>
    <mergeCell ref="A88:A89"/>
    <mergeCell ref="B90:B91"/>
    <mergeCell ref="C90:C91"/>
    <mergeCell ref="D90:D91"/>
    <mergeCell ref="C82:C83"/>
    <mergeCell ref="A84:A85"/>
    <mergeCell ref="B84:B85"/>
    <mergeCell ref="B86:B87"/>
    <mergeCell ref="C86:C87"/>
    <mergeCell ref="D86:D87"/>
    <mergeCell ref="B88:B89"/>
    <mergeCell ref="Q90:Q91"/>
    <mergeCell ref="L86:L87"/>
    <mergeCell ref="J88:J89"/>
    <mergeCell ref="J90:J91"/>
    <mergeCell ref="G90:G91"/>
    <mergeCell ref="L88:L89"/>
    <mergeCell ref="K88:K89"/>
    <mergeCell ref="N90:N91"/>
    <mergeCell ref="M90:M91"/>
    <mergeCell ref="J86:J87"/>
    <mergeCell ref="D84:D85"/>
    <mergeCell ref="E86:E87"/>
    <mergeCell ref="G86:G87"/>
    <mergeCell ref="H86:H87"/>
    <mergeCell ref="S92:S93"/>
    <mergeCell ref="R90:R91"/>
    <mergeCell ref="P92:P93"/>
    <mergeCell ref="Q92:Q93"/>
    <mergeCell ref="S90:S91"/>
    <mergeCell ref="P90:P91"/>
    <mergeCell ref="K86:K87"/>
    <mergeCell ref="R92:R93"/>
    <mergeCell ref="C84:C85"/>
    <mergeCell ref="H90:H91"/>
    <mergeCell ref="I90:I91"/>
    <mergeCell ref="E90:E91"/>
    <mergeCell ref="E88:E89"/>
    <mergeCell ref="G88:G89"/>
    <mergeCell ref="H88:H89"/>
    <mergeCell ref="I88:I89"/>
    <mergeCell ref="B80:B81"/>
    <mergeCell ref="C80:C81"/>
    <mergeCell ref="D80:D81"/>
    <mergeCell ref="E80:E81"/>
    <mergeCell ref="S88:S89"/>
    <mergeCell ref="M86:M87"/>
    <mergeCell ref="N88:N89"/>
    <mergeCell ref="I86:I87"/>
    <mergeCell ref="O88:O89"/>
    <mergeCell ref="S86:S87"/>
    <mergeCell ref="E84:E85"/>
    <mergeCell ref="I80:I81"/>
    <mergeCell ref="R88:R89"/>
    <mergeCell ref="H82:H83"/>
    <mergeCell ref="H84:H85"/>
    <mergeCell ref="I84:I85"/>
    <mergeCell ref="M82:M83"/>
    <mergeCell ref="M84:M85"/>
    <mergeCell ref="L82:L83"/>
    <mergeCell ref="O84:O85"/>
    <mergeCell ref="L84:L85"/>
    <mergeCell ref="P88:P89"/>
    <mergeCell ref="Q88:Q89"/>
    <mergeCell ref="R86:R87"/>
    <mergeCell ref="Q84:Q85"/>
    <mergeCell ref="P86:P87"/>
    <mergeCell ref="Q86:Q87"/>
    <mergeCell ref="N86:N87"/>
    <mergeCell ref="O86:O87"/>
    <mergeCell ref="R84:R85"/>
    <mergeCell ref="S82:S83"/>
    <mergeCell ref="E82:E83"/>
    <mergeCell ref="G82:G83"/>
    <mergeCell ref="G80:G81"/>
    <mergeCell ref="H80:H81"/>
    <mergeCell ref="K80:K81"/>
    <mergeCell ref="N82:N83"/>
    <mergeCell ref="O82:O83"/>
    <mergeCell ref="A78:A79"/>
    <mergeCell ref="B78:B79"/>
    <mergeCell ref="E78:E79"/>
    <mergeCell ref="G78:G79"/>
    <mergeCell ref="C78:C79"/>
    <mergeCell ref="D78:D79"/>
    <mergeCell ref="L80:L81"/>
    <mergeCell ref="M80:M81"/>
    <mergeCell ref="R80:R81"/>
    <mergeCell ref="S80:S81"/>
    <mergeCell ref="N80:N81"/>
    <mergeCell ref="P78:P79"/>
    <mergeCell ref="L78:L79"/>
    <mergeCell ref="M78:M79"/>
    <mergeCell ref="O78:O79"/>
    <mergeCell ref="J84:J85"/>
    <mergeCell ref="K84:K85"/>
    <mergeCell ref="I82:I83"/>
    <mergeCell ref="G84:G85"/>
    <mergeCell ref="J82:J83"/>
    <mergeCell ref="K82:K83"/>
    <mergeCell ref="D82:D83"/>
    <mergeCell ref="J80:J81"/>
    <mergeCell ref="N84:N85"/>
    <mergeCell ref="R72:R73"/>
    <mergeCell ref="J76:J77"/>
    <mergeCell ref="P74:P75"/>
    <mergeCell ref="Q74:Q75"/>
    <mergeCell ref="L76:L77"/>
    <mergeCell ref="K76:K77"/>
    <mergeCell ref="M76:M77"/>
    <mergeCell ref="A80:A81"/>
    <mergeCell ref="O80:O81"/>
    <mergeCell ref="Q78:Q79"/>
    <mergeCell ref="P80:P81"/>
    <mergeCell ref="Q80:Q81"/>
    <mergeCell ref="Q76:Q77"/>
    <mergeCell ref="J78:J79"/>
    <mergeCell ref="N76:N77"/>
    <mergeCell ref="N78:N79"/>
    <mergeCell ref="K78:K79"/>
    <mergeCell ref="S84:S85"/>
    <mergeCell ref="P82:P83"/>
    <mergeCell ref="Q82:Q83"/>
    <mergeCell ref="R82:R83"/>
    <mergeCell ref="P84:P85"/>
    <mergeCell ref="S74:S75"/>
    <mergeCell ref="P76:P77"/>
    <mergeCell ref="R76:R77"/>
    <mergeCell ref="R74:R75"/>
    <mergeCell ref="S78:S79"/>
    <mergeCell ref="O76:O77"/>
    <mergeCell ref="H78:H79"/>
    <mergeCell ref="I78:I79"/>
    <mergeCell ref="R78:R79"/>
    <mergeCell ref="H76:H77"/>
    <mergeCell ref="I76:I77"/>
    <mergeCell ref="G76:G77"/>
    <mergeCell ref="O70:O71"/>
    <mergeCell ref="M68:M69"/>
    <mergeCell ref="P70:P71"/>
    <mergeCell ref="N74:N75"/>
    <mergeCell ref="M72:M73"/>
    <mergeCell ref="O74:O75"/>
    <mergeCell ref="G68:G69"/>
    <mergeCell ref="I72:I73"/>
    <mergeCell ref="J72:J73"/>
    <mergeCell ref="B76:B77"/>
    <mergeCell ref="C76:C77"/>
    <mergeCell ref="D76:D77"/>
    <mergeCell ref="E76:E77"/>
    <mergeCell ref="E70:E71"/>
    <mergeCell ref="C72:C73"/>
    <mergeCell ref="B74:B75"/>
    <mergeCell ref="C74:C75"/>
    <mergeCell ref="S72:S73"/>
    <mergeCell ref="L72:L73"/>
    <mergeCell ref="K72:K73"/>
    <mergeCell ref="P72:P73"/>
    <mergeCell ref="Q72:Q73"/>
    <mergeCell ref="E72:E73"/>
    <mergeCell ref="N72:N73"/>
    <mergeCell ref="D74:D75"/>
    <mergeCell ref="J70:J71"/>
    <mergeCell ref="H70:H71"/>
    <mergeCell ref="D72:D73"/>
    <mergeCell ref="G72:G73"/>
    <mergeCell ref="H72:H73"/>
    <mergeCell ref="G70:G71"/>
    <mergeCell ref="G74:G75"/>
    <mergeCell ref="H74:H75"/>
    <mergeCell ref="J74:J75"/>
    <mergeCell ref="S76:S77"/>
    <mergeCell ref="O72:O73"/>
    <mergeCell ref="A68:A69"/>
    <mergeCell ref="B68:B69"/>
    <mergeCell ref="C68:C69"/>
    <mergeCell ref="D68:D69"/>
    <mergeCell ref="E68:E69"/>
    <mergeCell ref="A76:A77"/>
    <mergeCell ref="A74:A75"/>
    <mergeCell ref="A70:A71"/>
    <mergeCell ref="I66:I67"/>
    <mergeCell ref="H66:H67"/>
    <mergeCell ref="B64:B65"/>
    <mergeCell ref="A60:A61"/>
    <mergeCell ref="B60:B61"/>
    <mergeCell ref="G60:G61"/>
    <mergeCell ref="A64:A65"/>
    <mergeCell ref="C60:C61"/>
    <mergeCell ref="D60:D61"/>
    <mergeCell ref="E74:E75"/>
    <mergeCell ref="I70:I71"/>
    <mergeCell ref="L70:L71"/>
    <mergeCell ref="K68:K69"/>
    <mergeCell ref="H68:H69"/>
    <mergeCell ref="I68:I69"/>
    <mergeCell ref="I74:I75"/>
    <mergeCell ref="K70:K71"/>
    <mergeCell ref="L74:L75"/>
    <mergeCell ref="K74:K75"/>
    <mergeCell ref="O68:O69"/>
    <mergeCell ref="O66:O67"/>
    <mergeCell ref="P66:P67"/>
    <mergeCell ref="R62:R63"/>
    <mergeCell ref="N66:N67"/>
    <mergeCell ref="M74:M75"/>
    <mergeCell ref="N70:N71"/>
    <mergeCell ref="M70:M71"/>
    <mergeCell ref="S66:S67"/>
    <mergeCell ref="R66:R67"/>
    <mergeCell ref="Q66:Q67"/>
    <mergeCell ref="S64:S65"/>
    <mergeCell ref="P64:P65"/>
    <mergeCell ref="Q64:Q65"/>
    <mergeCell ref="N68:N69"/>
    <mergeCell ref="K66:K67"/>
    <mergeCell ref="J68:J69"/>
    <mergeCell ref="L68:L69"/>
    <mergeCell ref="J64:J65"/>
    <mergeCell ref="L66:L67"/>
    <mergeCell ref="M66:M67"/>
    <mergeCell ref="J66:J67"/>
    <mergeCell ref="K64:K65"/>
    <mergeCell ref="D66:D67"/>
    <mergeCell ref="B70:B71"/>
    <mergeCell ref="C70:C71"/>
    <mergeCell ref="D70:D71"/>
    <mergeCell ref="B66:B67"/>
    <mergeCell ref="A72:A73"/>
    <mergeCell ref="A66:A67"/>
    <mergeCell ref="B72:B73"/>
    <mergeCell ref="C66:C67"/>
    <mergeCell ref="E66:E67"/>
    <mergeCell ref="G66:G67"/>
    <mergeCell ref="Q60:Q61"/>
    <mergeCell ref="S70:S71"/>
    <mergeCell ref="Q70:Q71"/>
    <mergeCell ref="P68:P69"/>
    <mergeCell ref="Q68:Q69"/>
    <mergeCell ref="R68:R69"/>
    <mergeCell ref="S68:S69"/>
    <mergeCell ref="R70:R71"/>
    <mergeCell ref="S60:S61"/>
    <mergeCell ref="R64:R65"/>
    <mergeCell ref="O62:O63"/>
    <mergeCell ref="N60:N61"/>
    <mergeCell ref="N62:N63"/>
    <mergeCell ref="R60:R61"/>
    <mergeCell ref="S62:S63"/>
    <mergeCell ref="P62:P63"/>
    <mergeCell ref="Q62:Q63"/>
    <mergeCell ref="O60:O61"/>
    <mergeCell ref="L60:L61"/>
    <mergeCell ref="P60:P61"/>
    <mergeCell ref="N58:N59"/>
    <mergeCell ref="O58:O59"/>
    <mergeCell ref="P58:P59"/>
    <mergeCell ref="M60:M61"/>
    <mergeCell ref="O64:O65"/>
    <mergeCell ref="A58:A59"/>
    <mergeCell ref="B58:B59"/>
    <mergeCell ref="C58:C59"/>
    <mergeCell ref="D58:D59"/>
    <mergeCell ref="I64:I65"/>
    <mergeCell ref="D64:D65"/>
    <mergeCell ref="E64:E65"/>
    <mergeCell ref="G64:G65"/>
    <mergeCell ref="L58:L59"/>
    <mergeCell ref="N64:N65"/>
    <mergeCell ref="A62:A63"/>
    <mergeCell ref="B62:B63"/>
    <mergeCell ref="C62:C63"/>
    <mergeCell ref="C64:C65"/>
    <mergeCell ref="L62:L63"/>
    <mergeCell ref="M64:M65"/>
    <mergeCell ref="H64:H65"/>
    <mergeCell ref="D62:D63"/>
    <mergeCell ref="L64:L65"/>
    <mergeCell ref="H58:H59"/>
    <mergeCell ref="H60:H61"/>
    <mergeCell ref="I60:I61"/>
    <mergeCell ref="M62:M63"/>
    <mergeCell ref="E62:E63"/>
    <mergeCell ref="G62:G63"/>
    <mergeCell ref="H62:H63"/>
    <mergeCell ref="E60:E61"/>
    <mergeCell ref="K62:K63"/>
    <mergeCell ref="I62:I63"/>
    <mergeCell ref="K58:K59"/>
    <mergeCell ref="M58:M59"/>
    <mergeCell ref="K60:K61"/>
    <mergeCell ref="J62:J63"/>
    <mergeCell ref="J60:J61"/>
    <mergeCell ref="I58:I59"/>
    <mergeCell ref="J58:J59"/>
    <mergeCell ref="H54:H55"/>
    <mergeCell ref="I54:I55"/>
    <mergeCell ref="O54:O55"/>
    <mergeCell ref="G56:G57"/>
    <mergeCell ref="I56:I57"/>
    <mergeCell ref="N56:N57"/>
    <mergeCell ref="O56:O57"/>
    <mergeCell ref="J54:J55"/>
    <mergeCell ref="K54:K55"/>
    <mergeCell ref="J56:J57"/>
    <mergeCell ref="Q58:Q59"/>
    <mergeCell ref="H56:H57"/>
    <mergeCell ref="S56:S57"/>
    <mergeCell ref="E58:E59"/>
    <mergeCell ref="R58:R59"/>
    <mergeCell ref="Q56:Q57"/>
    <mergeCell ref="R56:R57"/>
    <mergeCell ref="S58:S59"/>
    <mergeCell ref="G58:G59"/>
    <mergeCell ref="M56:M57"/>
    <mergeCell ref="A56:A57"/>
    <mergeCell ref="B56:B57"/>
    <mergeCell ref="C56:C57"/>
    <mergeCell ref="R50:R51"/>
    <mergeCell ref="K50:K51"/>
    <mergeCell ref="A54:A55"/>
    <mergeCell ref="B54:B55"/>
    <mergeCell ref="C54:C55"/>
    <mergeCell ref="D54:D55"/>
    <mergeCell ref="E54:E55"/>
    <mergeCell ref="A50:A51"/>
    <mergeCell ref="B50:B51"/>
    <mergeCell ref="C50:C51"/>
    <mergeCell ref="D50:D51"/>
    <mergeCell ref="D52:D53"/>
    <mergeCell ref="A48:A49"/>
    <mergeCell ref="B48:B49"/>
    <mergeCell ref="E56:E57"/>
    <mergeCell ref="D56:D57"/>
    <mergeCell ref="H48:H49"/>
    <mergeCell ref="I50:I51"/>
    <mergeCell ref="E50:E51"/>
    <mergeCell ref="G50:G51"/>
    <mergeCell ref="E52:E53"/>
    <mergeCell ref="H52:H53"/>
    <mergeCell ref="H50:H51"/>
    <mergeCell ref="I52:I53"/>
    <mergeCell ref="E48:E49"/>
    <mergeCell ref="G48:G49"/>
    <mergeCell ref="E46:E47"/>
    <mergeCell ref="G52:G53"/>
    <mergeCell ref="C46:C47"/>
    <mergeCell ref="I46:I47"/>
    <mergeCell ref="C48:C49"/>
    <mergeCell ref="H46:H47"/>
    <mergeCell ref="C52:C53"/>
    <mergeCell ref="D48:D49"/>
    <mergeCell ref="L52:L53"/>
    <mergeCell ref="M52:M53"/>
    <mergeCell ref="M50:M51"/>
    <mergeCell ref="M54:M55"/>
    <mergeCell ref="A46:A47"/>
    <mergeCell ref="B46:B47"/>
    <mergeCell ref="G54:G55"/>
    <mergeCell ref="A52:A53"/>
    <mergeCell ref="B52:B53"/>
    <mergeCell ref="G46:G47"/>
    <mergeCell ref="Q52:Q53"/>
    <mergeCell ref="K56:K57"/>
    <mergeCell ref="L56:L57"/>
    <mergeCell ref="P56:P57"/>
    <mergeCell ref="K48:K49"/>
    <mergeCell ref="L48:L49"/>
    <mergeCell ref="M48:M49"/>
    <mergeCell ref="N48:N49"/>
    <mergeCell ref="N50:N51"/>
    <mergeCell ref="O48:O49"/>
    <mergeCell ref="N54:N55"/>
    <mergeCell ref="L54:L55"/>
    <mergeCell ref="P52:P53"/>
    <mergeCell ref="I48:I49"/>
    <mergeCell ref="J48:J49"/>
    <mergeCell ref="J52:J53"/>
    <mergeCell ref="K52:K53"/>
    <mergeCell ref="L50:L51"/>
    <mergeCell ref="P54:P55"/>
    <mergeCell ref="N52:N53"/>
    <mergeCell ref="S48:S49"/>
    <mergeCell ref="Q46:Q47"/>
    <mergeCell ref="R46:R47"/>
    <mergeCell ref="O40:O41"/>
    <mergeCell ref="S40:S41"/>
    <mergeCell ref="S42:S43"/>
    <mergeCell ref="S44:S45"/>
    <mergeCell ref="R44:R45"/>
    <mergeCell ref="R40:R41"/>
    <mergeCell ref="S46:S47"/>
    <mergeCell ref="S54:S55"/>
    <mergeCell ref="Q50:Q51"/>
    <mergeCell ref="S52:S53"/>
    <mergeCell ref="O52:O53"/>
    <mergeCell ref="P50:P51"/>
    <mergeCell ref="O50:O51"/>
    <mergeCell ref="S50:S51"/>
    <mergeCell ref="R54:R55"/>
    <mergeCell ref="Q54:Q55"/>
    <mergeCell ref="R52:R53"/>
    <mergeCell ref="Q40:Q41"/>
    <mergeCell ref="J50:J51"/>
    <mergeCell ref="Q44:Q45"/>
    <mergeCell ref="J46:J47"/>
    <mergeCell ref="P46:P47"/>
    <mergeCell ref="K46:K47"/>
    <mergeCell ref="N44:N45"/>
    <mergeCell ref="P44:P45"/>
    <mergeCell ref="C42:C43"/>
    <mergeCell ref="D42:D43"/>
    <mergeCell ref="I40:I41"/>
    <mergeCell ref="L44:L45"/>
    <mergeCell ref="M44:M45"/>
    <mergeCell ref="L40:L41"/>
    <mergeCell ref="M40:M41"/>
    <mergeCell ref="J40:J41"/>
    <mergeCell ref="K42:K43"/>
    <mergeCell ref="J42:J43"/>
    <mergeCell ref="P42:P43"/>
    <mergeCell ref="P40:P41"/>
    <mergeCell ref="E42:E43"/>
    <mergeCell ref="A40:A41"/>
    <mergeCell ref="B40:B41"/>
    <mergeCell ref="C40:C41"/>
    <mergeCell ref="E40:E41"/>
    <mergeCell ref="D40:D41"/>
    <mergeCell ref="B42:B43"/>
    <mergeCell ref="A42:A43"/>
    <mergeCell ref="D44:D45"/>
    <mergeCell ref="G44:G45"/>
    <mergeCell ref="S38:S39"/>
    <mergeCell ref="K40:K41"/>
    <mergeCell ref="N40:N41"/>
    <mergeCell ref="Q48:Q49"/>
    <mergeCell ref="R48:R49"/>
    <mergeCell ref="P48:P49"/>
    <mergeCell ref="O46:O47"/>
    <mergeCell ref="O44:O45"/>
    <mergeCell ref="L46:L47"/>
    <mergeCell ref="M46:M47"/>
    <mergeCell ref="J44:J45"/>
    <mergeCell ref="K44:K45"/>
    <mergeCell ref="A44:A45"/>
    <mergeCell ref="B44:B45"/>
    <mergeCell ref="D46:D47"/>
    <mergeCell ref="H44:H45"/>
    <mergeCell ref="E44:E45"/>
    <mergeCell ref="C44:C45"/>
    <mergeCell ref="N46:N47"/>
    <mergeCell ref="H42:H43"/>
    <mergeCell ref="M42:M43"/>
    <mergeCell ref="J34:J35"/>
    <mergeCell ref="I34:I35"/>
    <mergeCell ref="J36:J37"/>
    <mergeCell ref="H36:H37"/>
    <mergeCell ref="I36:I37"/>
    <mergeCell ref="L42:L43"/>
    <mergeCell ref="H34:H35"/>
    <mergeCell ref="G34:G35"/>
    <mergeCell ref="O42:O43"/>
    <mergeCell ref="I44:I45"/>
    <mergeCell ref="O38:O39"/>
    <mergeCell ref="I42:I43"/>
    <mergeCell ref="I38:I39"/>
    <mergeCell ref="N36:N37"/>
    <mergeCell ref="D38:D39"/>
    <mergeCell ref="E38:E39"/>
    <mergeCell ref="K38:K39"/>
    <mergeCell ref="C32:C33"/>
    <mergeCell ref="G38:G39"/>
    <mergeCell ref="J38:J39"/>
    <mergeCell ref="E36:E37"/>
    <mergeCell ref="J32:J33"/>
    <mergeCell ref="K34:K35"/>
    <mergeCell ref="G40:G41"/>
    <mergeCell ref="H38:H39"/>
    <mergeCell ref="H40:H41"/>
    <mergeCell ref="G42:G43"/>
    <mergeCell ref="Q34:Q35"/>
    <mergeCell ref="R34:R35"/>
    <mergeCell ref="R36:R37"/>
    <mergeCell ref="L34:L35"/>
    <mergeCell ref="K36:K37"/>
    <mergeCell ref="M36:M37"/>
    <mergeCell ref="O36:O37"/>
    <mergeCell ref="N34:N35"/>
    <mergeCell ref="O34:O35"/>
    <mergeCell ref="N38:N39"/>
    <mergeCell ref="Q42:Q43"/>
    <mergeCell ref="R42:R43"/>
    <mergeCell ref="N42:N43"/>
    <mergeCell ref="R38:R39"/>
    <mergeCell ref="P38:P39"/>
    <mergeCell ref="Q38:Q39"/>
    <mergeCell ref="C36:C37"/>
    <mergeCell ref="G36:G37"/>
    <mergeCell ref="A38:A39"/>
    <mergeCell ref="B38:B39"/>
    <mergeCell ref="L38:L39"/>
    <mergeCell ref="M38:M39"/>
    <mergeCell ref="C38:C39"/>
    <mergeCell ref="D36:D37"/>
    <mergeCell ref="A26:A27"/>
    <mergeCell ref="A32:A33"/>
    <mergeCell ref="B32:B33"/>
    <mergeCell ref="B30:B31"/>
    <mergeCell ref="A36:A37"/>
    <mergeCell ref="B36:B37"/>
    <mergeCell ref="J30:J31"/>
    <mergeCell ref="K30:K31"/>
    <mergeCell ref="I28:I29"/>
    <mergeCell ref="A34:A35"/>
    <mergeCell ref="B34:B35"/>
    <mergeCell ref="C34:C35"/>
    <mergeCell ref="A30:A31"/>
    <mergeCell ref="A28:A29"/>
    <mergeCell ref="D34:D35"/>
    <mergeCell ref="E34:E35"/>
    <mergeCell ref="D32:D33"/>
    <mergeCell ref="I32:I33"/>
    <mergeCell ref="E32:E33"/>
    <mergeCell ref="G32:G33"/>
    <mergeCell ref="G30:G31"/>
    <mergeCell ref="H30:H31"/>
    <mergeCell ref="H32:H33"/>
    <mergeCell ref="E30:E31"/>
    <mergeCell ref="K32:K33"/>
    <mergeCell ref="H28:H29"/>
    <mergeCell ref="H26:H27"/>
    <mergeCell ref="I30:I31"/>
    <mergeCell ref="O32:O33"/>
    <mergeCell ref="N32:N33"/>
    <mergeCell ref="M32:M33"/>
    <mergeCell ref="M30:M31"/>
    <mergeCell ref="M26:M27"/>
    <mergeCell ref="O26:O27"/>
    <mergeCell ref="S36:S37"/>
    <mergeCell ref="I26:I27"/>
    <mergeCell ref="J28:J29"/>
    <mergeCell ref="P28:P29"/>
    <mergeCell ref="J26:J27"/>
    <mergeCell ref="K26:K27"/>
    <mergeCell ref="O28:O29"/>
    <mergeCell ref="L28:L29"/>
    <mergeCell ref="K28:K29"/>
    <mergeCell ref="L26:L27"/>
    <mergeCell ref="Q30:Q31"/>
    <mergeCell ref="P36:P37"/>
    <mergeCell ref="Q36:Q37"/>
    <mergeCell ref="L36:L37"/>
    <mergeCell ref="S30:S31"/>
    <mergeCell ref="R30:R31"/>
    <mergeCell ref="R32:R33"/>
    <mergeCell ref="S34:S35"/>
    <mergeCell ref="S32:S33"/>
    <mergeCell ref="Q32:Q33"/>
    <mergeCell ref="B26:B27"/>
    <mergeCell ref="M28:M29"/>
    <mergeCell ref="N30:N31"/>
    <mergeCell ref="O30:O31"/>
    <mergeCell ref="M34:M35"/>
    <mergeCell ref="P30:P31"/>
    <mergeCell ref="L30:L31"/>
    <mergeCell ref="P32:P33"/>
    <mergeCell ref="P34:P35"/>
    <mergeCell ref="L32:L33"/>
    <mergeCell ref="C30:C31"/>
    <mergeCell ref="D30:D31"/>
    <mergeCell ref="C26:C27"/>
    <mergeCell ref="I22:I23"/>
    <mergeCell ref="D26:D27"/>
    <mergeCell ref="C24:C25"/>
    <mergeCell ref="D24:D25"/>
    <mergeCell ref="G26:G27"/>
    <mergeCell ref="E28:E29"/>
    <mergeCell ref="E26:E27"/>
    <mergeCell ref="B22:B23"/>
    <mergeCell ref="J22:J23"/>
    <mergeCell ref="H24:H25"/>
    <mergeCell ref="M24:M25"/>
    <mergeCell ref="K22:K23"/>
    <mergeCell ref="K24:K25"/>
    <mergeCell ref="L24:L25"/>
    <mergeCell ref="L22:L23"/>
    <mergeCell ref="G20:G21"/>
    <mergeCell ref="E24:E25"/>
    <mergeCell ref="C22:C23"/>
    <mergeCell ref="A24:A25"/>
    <mergeCell ref="B24:B25"/>
    <mergeCell ref="H22:H23"/>
    <mergeCell ref="B20:B21"/>
    <mergeCell ref="H20:H21"/>
    <mergeCell ref="A22:A23"/>
    <mergeCell ref="A20:A21"/>
    <mergeCell ref="B28:B29"/>
    <mergeCell ref="C28:C29"/>
    <mergeCell ref="D28:D29"/>
    <mergeCell ref="G28:G29"/>
    <mergeCell ref="D20:D21"/>
    <mergeCell ref="D22:D23"/>
    <mergeCell ref="E22:E23"/>
    <mergeCell ref="C20:C21"/>
    <mergeCell ref="E20:E21"/>
    <mergeCell ref="G22:G23"/>
    <mergeCell ref="N24:N25"/>
    <mergeCell ref="N28:N29"/>
    <mergeCell ref="N26:N27"/>
    <mergeCell ref="R24:R25"/>
    <mergeCell ref="K20:K21"/>
    <mergeCell ref="G24:G25"/>
    <mergeCell ref="I24:I25"/>
    <mergeCell ref="I20:I21"/>
    <mergeCell ref="J24:J25"/>
    <mergeCell ref="J20:J21"/>
    <mergeCell ref="S26:S27"/>
    <mergeCell ref="P26:P27"/>
    <mergeCell ref="Q26:Q27"/>
    <mergeCell ref="S28:S29"/>
    <mergeCell ref="R28:R29"/>
    <mergeCell ref="R26:R27"/>
    <mergeCell ref="Q28:Q29"/>
    <mergeCell ref="R20:R21"/>
    <mergeCell ref="S20:S21"/>
    <mergeCell ref="R22:R23"/>
    <mergeCell ref="S22:S23"/>
    <mergeCell ref="M20:M21"/>
    <mergeCell ref="Q20:Q21"/>
    <mergeCell ref="P20:P21"/>
    <mergeCell ref="N22:N23"/>
    <mergeCell ref="M18:M19"/>
    <mergeCell ref="L18:L19"/>
    <mergeCell ref="K18:K19"/>
    <mergeCell ref="Q22:Q23"/>
    <mergeCell ref="P22:P23"/>
    <mergeCell ref="P24:P25"/>
    <mergeCell ref="O24:O25"/>
    <mergeCell ref="O22:O23"/>
    <mergeCell ref="L20:L21"/>
    <mergeCell ref="M22:M23"/>
    <mergeCell ref="Q16:Q17"/>
    <mergeCell ref="J14:J15"/>
    <mergeCell ref="A14:A15"/>
    <mergeCell ref="B14:B15"/>
    <mergeCell ref="C14:C15"/>
    <mergeCell ref="D14:D15"/>
    <mergeCell ref="S24:S25"/>
    <mergeCell ref="Q24:Q25"/>
    <mergeCell ref="I18:I19"/>
    <mergeCell ref="E18:E19"/>
    <mergeCell ref="G18:G19"/>
    <mergeCell ref="J18:J19"/>
    <mergeCell ref="N18:N19"/>
    <mergeCell ref="N20:N21"/>
    <mergeCell ref="O20:O21"/>
    <mergeCell ref="H18:H19"/>
    <mergeCell ref="A12:A13"/>
    <mergeCell ref="B12:B13"/>
    <mergeCell ref="C12:C13"/>
    <mergeCell ref="D12:D13"/>
    <mergeCell ref="B16:B17"/>
    <mergeCell ref="C16:C17"/>
    <mergeCell ref="A18:A19"/>
    <mergeCell ref="E16:E17"/>
    <mergeCell ref="C18:C19"/>
    <mergeCell ref="D18:D19"/>
    <mergeCell ref="B18:B19"/>
    <mergeCell ref="A16:A17"/>
    <mergeCell ref="S18:S19"/>
    <mergeCell ref="Q18:Q19"/>
    <mergeCell ref="P18:P19"/>
    <mergeCell ref="R18:R19"/>
    <mergeCell ref="I16:I17"/>
    <mergeCell ref="H14:H15"/>
    <mergeCell ref="L16:L17"/>
    <mergeCell ref="M16:M17"/>
    <mergeCell ref="I14:I15"/>
    <mergeCell ref="H16:H17"/>
    <mergeCell ref="E14:E15"/>
    <mergeCell ref="P12:P13"/>
    <mergeCell ref="M14:M15"/>
    <mergeCell ref="O18:O19"/>
    <mergeCell ref="P14:P15"/>
    <mergeCell ref="P16:P17"/>
    <mergeCell ref="M12:M13"/>
    <mergeCell ref="N14:N15"/>
    <mergeCell ref="K14:K15"/>
    <mergeCell ref="L14:L15"/>
    <mergeCell ref="D16:D17"/>
    <mergeCell ref="J16:J17"/>
    <mergeCell ref="K16:K17"/>
    <mergeCell ref="G16:G17"/>
    <mergeCell ref="N16:N17"/>
    <mergeCell ref="E12:E13"/>
    <mergeCell ref="G12:G13"/>
    <mergeCell ref="H12:H13"/>
    <mergeCell ref="I12:I13"/>
    <mergeCell ref="G14:G15"/>
    <mergeCell ref="S14:S15"/>
    <mergeCell ref="Q12:Q13"/>
    <mergeCell ref="S12:S13"/>
    <mergeCell ref="L12:L13"/>
    <mergeCell ref="P10:P11"/>
    <mergeCell ref="R16:R17"/>
    <mergeCell ref="O10:O11"/>
    <mergeCell ref="S16:S17"/>
    <mergeCell ref="O16:O17"/>
    <mergeCell ref="Q14:Q15"/>
    <mergeCell ref="R14:R15"/>
    <mergeCell ref="R10:R11"/>
    <mergeCell ref="Q10:Q11"/>
    <mergeCell ref="R12:R13"/>
    <mergeCell ref="J12:J13"/>
    <mergeCell ref="K12:K13"/>
    <mergeCell ref="O14:O15"/>
    <mergeCell ref="N10:N11"/>
    <mergeCell ref="N12:N13"/>
    <mergeCell ref="O12:O13"/>
    <mergeCell ref="M10:M11"/>
    <mergeCell ref="O8:O9"/>
    <mergeCell ref="S8:S9"/>
    <mergeCell ref="R8:R9"/>
    <mergeCell ref="P8:P9"/>
    <mergeCell ref="Q8:Q9"/>
    <mergeCell ref="S10:S11"/>
    <mergeCell ref="A10:A11"/>
    <mergeCell ref="G6:G7"/>
    <mergeCell ref="H6:H7"/>
    <mergeCell ref="I10:I11"/>
    <mergeCell ref="A8:A9"/>
    <mergeCell ref="B8:B9"/>
    <mergeCell ref="C8:C9"/>
    <mergeCell ref="D8:D9"/>
    <mergeCell ref="A6:A7"/>
    <mergeCell ref="B6:B7"/>
    <mergeCell ref="S2:S3"/>
    <mergeCell ref="N4:N5"/>
    <mergeCell ref="R4:R5"/>
    <mergeCell ref="M4:M5"/>
    <mergeCell ref="O4:O5"/>
    <mergeCell ref="R2:R3"/>
    <mergeCell ref="N2:N3"/>
    <mergeCell ref="Q2:Q3"/>
    <mergeCell ref="O2:O3"/>
    <mergeCell ref="P2:P3"/>
    <mergeCell ref="S4:S5"/>
    <mergeCell ref="R6:R7"/>
    <mergeCell ref="Q4:Q5"/>
    <mergeCell ref="P6:P7"/>
    <mergeCell ref="Q6:Q7"/>
    <mergeCell ref="S6:S7"/>
    <mergeCell ref="P4:P5"/>
    <mergeCell ref="D10:D11"/>
    <mergeCell ref="E10:E11"/>
    <mergeCell ref="C6:C7"/>
    <mergeCell ref="D6:D7"/>
    <mergeCell ref="J2:J3"/>
    <mergeCell ref="K2:K3"/>
    <mergeCell ref="J8:J9"/>
    <mergeCell ref="K8:K9"/>
    <mergeCell ref="N6:N7"/>
    <mergeCell ref="O6:O7"/>
    <mergeCell ref="M6:M7"/>
    <mergeCell ref="E8:E9"/>
    <mergeCell ref="G8:G9"/>
    <mergeCell ref="H8:H9"/>
    <mergeCell ref="I8:I9"/>
    <mergeCell ref="L8:L9"/>
    <mergeCell ref="N8:N9"/>
    <mergeCell ref="E6:E7"/>
    <mergeCell ref="H10:H11"/>
    <mergeCell ref="G10:G11"/>
    <mergeCell ref="J10:J11"/>
    <mergeCell ref="K10:K11"/>
    <mergeCell ref="A2:A3"/>
    <mergeCell ref="B2:B3"/>
    <mergeCell ref="C2:C3"/>
    <mergeCell ref="D2:D3"/>
    <mergeCell ref="B10:B11"/>
    <mergeCell ref="C10:C11"/>
    <mergeCell ref="E2:E3"/>
    <mergeCell ref="L10:L11"/>
    <mergeCell ref="M8:M9"/>
    <mergeCell ref="L6:L7"/>
    <mergeCell ref="I4:I5"/>
    <mergeCell ref="J4:J5"/>
    <mergeCell ref="K4:K5"/>
    <mergeCell ref="L4:L5"/>
    <mergeCell ref="I6:I7"/>
    <mergeCell ref="J6:J7"/>
    <mergeCell ref="A4:A5"/>
    <mergeCell ref="B4:B5"/>
    <mergeCell ref="C4:C5"/>
    <mergeCell ref="D4:D5"/>
    <mergeCell ref="G4:G5"/>
    <mergeCell ref="H4:H5"/>
    <mergeCell ref="E4:E5"/>
    <mergeCell ref="F2:F3"/>
    <mergeCell ref="G2:G3"/>
    <mergeCell ref="K6:K7"/>
    <mergeCell ref="I2:I3"/>
    <mergeCell ref="L2:L3"/>
    <mergeCell ref="M2:M3"/>
  </mergeCells>
  <phoneticPr fontId="7" type="noConversion"/>
  <hyperlinks>
    <hyperlink ref="F4" r:id="rId1" display="http://risultati.fitri.it/Classifiche.asp?Anno=2016&amp;Cod=W05669"/>
    <hyperlink ref="F6" r:id="rId2" display="http://risultati.fitri.it/Classifiche.asp?Anno=2016&amp;Cod=W05674"/>
    <hyperlink ref="F8" r:id="rId3" display="http://risultati.fitri.it/Classifiche.asp?Anno=2016&amp;Cod=W05515"/>
    <hyperlink ref="F10" r:id="rId4" display="http://risultati.fitri.it/Classifiche.asp?Anno=2016&amp;Cod=W05709"/>
    <hyperlink ref="F12" r:id="rId5" display="http://risultati.fitri.it/Classifiche.asp?Anno=2016&amp;Cod=W05585"/>
    <hyperlink ref="F14" r:id="rId6" display="http://risultati.fitri.it/Classifiche.asp?Anno=2016&amp;Cod=W05570"/>
    <hyperlink ref="F16" r:id="rId7" display="http://risultati.fitri.it/Classifiche.asp?Anno=2016&amp;Cod=W05605"/>
    <hyperlink ref="F18" r:id="rId8" display="http://risultati.fitri.it/Classifiche.asp?Anno=2016&amp;Cod=W05800"/>
    <hyperlink ref="F20" r:id="rId9" display="http://risultati.fitri.it/Classifiche.asp?Anno=2016&amp;Cod=W05506"/>
    <hyperlink ref="F22" r:id="rId10" display="http://risultati.fitri.it/Classifiche.asp?Anno=2016&amp;Cod=W05707"/>
    <hyperlink ref="F24" r:id="rId11" display="http://risultati.fitri.it/Classifiche.asp?Anno=2016&amp;Cod=W05759"/>
    <hyperlink ref="F26" r:id="rId12" display="http://risultati.fitri.it/Classifiche.asp?Anno=2016&amp;Cod=W05679"/>
    <hyperlink ref="F28" r:id="rId13" display="http://risultati.fitri.it/Classifiche.asp?Anno=2016&amp;Cod=W05657"/>
    <hyperlink ref="F30" r:id="rId14" display="http://risultati.fitri.it/Classifiche.asp?Anno=2016&amp;Cod=W05709"/>
    <hyperlink ref="F32" r:id="rId15" display="http://risultati.fitri.it/Classifiche.asp?Anno=2016&amp;Cod=W05585"/>
    <hyperlink ref="F34" r:id="rId16" display="http://risultati.fitri.it/Classifiche.asp?Anno=2016&amp;Cod=W05596"/>
    <hyperlink ref="F36" r:id="rId17" display="http://risultati.fitri.it/Classifiche.asp?Anno=2016&amp;Cod=W05598"/>
    <hyperlink ref="F38" r:id="rId18" display="http://risultati.fitri.it/Classifiche.asp?Anno=2016&amp;Cod=W05709"/>
    <hyperlink ref="F40" r:id="rId19" display="http://risultati.fitri.it/Classifiche.asp?Anno=2016&amp;Cod=W05697"/>
    <hyperlink ref="F42" r:id="rId20" display="http://risultati.fitri.it/Classifiche.asp?Anno=2016&amp;Cod=W05570"/>
    <hyperlink ref="F44" r:id="rId21" display="http://risultati.fitri.it/Classifiche.asp?Anno=2016&amp;Cod=000016"/>
    <hyperlink ref="F46" r:id="rId22" display="http://risultati.fitri.it/Classifiche.asp?Anno=2016&amp;Cod=W05800"/>
    <hyperlink ref="F48" r:id="rId23" display="http://risultati.fitri.it/Classifiche.asp?Anno=2016&amp;Cod=W05506"/>
    <hyperlink ref="F50" r:id="rId24" display="http://risultati.fitri.it/Classifiche.asp?Anno=2016&amp;Cod=W05759"/>
    <hyperlink ref="F52" r:id="rId25" display="http://risultati.fitri.it/Classifiche.asp?Anno=2016&amp;Cod=W05585"/>
    <hyperlink ref="F54" r:id="rId26" display="http://risultati.fitri.it/Classifiche.asp?Anno=2016&amp;Cod=W05640"/>
    <hyperlink ref="F56" r:id="rId27" display="http://risultati.fitri.it/Classifiche.asp?Anno=2016&amp;Cod=W05659"/>
    <hyperlink ref="F58" r:id="rId28" display="http://risultati.fitri.it/Classifiche.asp?Anno=2016&amp;Cod=W05709"/>
    <hyperlink ref="F60" r:id="rId29" display="http://risultati.fitri.it/Classifiche.asp?Anno=2016&amp;Cod=W05551"/>
    <hyperlink ref="F62" r:id="rId30" display="http://risultati.fitri.it/Classifiche.asp?Anno=2016&amp;Cod=000016"/>
    <hyperlink ref="F64" r:id="rId31" display="http://risultati.fitri.it/Classifiche.asp?Anno=2016&amp;Cod=W05839"/>
    <hyperlink ref="F66" r:id="rId32" display="http://risultati.fitri.it/Classifiche.asp?Anno=2016&amp;Cod=W05506"/>
    <hyperlink ref="F68" r:id="rId33" display="http://risultati.fitri.it/Classifiche.asp?Anno=2016&amp;Cod=W05707"/>
    <hyperlink ref="F70" r:id="rId34" display="http://risultati.fitri.it/Classifiche.asp?Anno=2016&amp;Cod=W05659"/>
    <hyperlink ref="F72" r:id="rId35" display="http://risultati.fitri.it/Classifiche.asp?Anno=2016&amp;Cod=W05585"/>
    <hyperlink ref="F74" r:id="rId36" display="http://risultati.fitri.it/Classifiche.asp?Anno=2016&amp;Cod=W05640"/>
    <hyperlink ref="F76" r:id="rId37" display="http://risultati.fitri.it/Classifiche.asp?Anno=2016&amp;Cod=W05596"/>
    <hyperlink ref="F78" r:id="rId38" display="http://risultati.fitri.it/Classifiche.asp?Anno=2016&amp;Cod=W05598"/>
    <hyperlink ref="F80" r:id="rId39" display="http://risultati.fitri.it/Classifiche.asp?Anno=2016&amp;Cod=000104"/>
    <hyperlink ref="F82" r:id="rId40" display="http://risultati.fitri.it/Classifiche.asp?Anno=2016&amp;Cod=W05585"/>
    <hyperlink ref="F84" r:id="rId41" display="http://risultati.fitri.it/Classifiche.asp?Anno=2016&amp;Cod=W05640"/>
    <hyperlink ref="F86" r:id="rId42" display="http://risultati.fitri.it/Classifiche.asp?Anno=2016&amp;Cod=W05571"/>
    <hyperlink ref="F88" r:id="rId43" display="http://risultati.fitri.it/Classifiche.asp?Anno=2016&amp;Cod=000004"/>
    <hyperlink ref="F90" r:id="rId44" display="http://risultati.fitri.it/Classifiche.asp?Anno=2016&amp;Cod=W05703"/>
    <hyperlink ref="F92" r:id="rId45" display="http://risultati.fitri.it/Classifiche.asp?Anno=2016&amp;Cod=W05697"/>
    <hyperlink ref="F94" r:id="rId46" display="http://risultati.fitri.it/Classifiche.asp?Anno=2016&amp;Cod=W05570"/>
    <hyperlink ref="F96" r:id="rId47" display="http://risultati.fitri.it/Classifiche.asp?Anno=2016&amp;Cod=000016"/>
    <hyperlink ref="F98" r:id="rId48" display="http://risultati.fitri.it/Classifiche.asp?Anno=2016&amp;Cod=000017"/>
    <hyperlink ref="F100" r:id="rId49" display="http://risultati.fitri.it/Classifiche.asp?Anno=2016&amp;Cod=W05603"/>
    <hyperlink ref="F102" r:id="rId50" display="http://risultati.fitri.it/Classifiche.asp?Anno=2016&amp;Cod=W05800"/>
    <hyperlink ref="F104" r:id="rId51" display="http://risultati.fitri.it/Classifiche.asp?Anno=2016&amp;Cod=000026"/>
    <hyperlink ref="F106" r:id="rId52" display="http://risultati.fitri.it/Classifiche.asp?Anno=2016&amp;Cod=W05516"/>
    <hyperlink ref="F108" r:id="rId53" display="http://risultati.fitri.it/Classifiche.asp?Anno=2016&amp;Cod=000027"/>
    <hyperlink ref="F110" r:id="rId54" display="http://risultati.fitri.it/Classifiche.asp?Anno=2016&amp;Cod=000027"/>
    <hyperlink ref="F112" r:id="rId55" display="http://risultati.fitri.it/Classifiche.asp?Anno=2016&amp;Cod=000027"/>
    <hyperlink ref="F114" r:id="rId56" display="http://risultati.fitri.it/Classifiche.asp?Anno=2016&amp;Cod=000030"/>
    <hyperlink ref="F116" r:id="rId57" display="http://risultati.fitri.it/Classifiche.asp?Anno=2016&amp;Cod=W05576"/>
    <hyperlink ref="F118" r:id="rId58" display="http://risultati.fitri.it/Classifiche.asp?Anno=2016&amp;Cod=W05759"/>
    <hyperlink ref="F120" r:id="rId59" display="http://risultati.fitri.it/Classifiche.asp?Anno=2016&amp;Cod=W06031"/>
    <hyperlink ref="F122" r:id="rId60" display="http://risultati.fitri.it/Classifiche.asp?Anno=2016&amp;Cod=W05709"/>
    <hyperlink ref="F124" r:id="rId61" display="http://risultati.fitri.it/Classifiche.asp?Anno=2016&amp;Cod=W05585"/>
    <hyperlink ref="F126" r:id="rId62" display="http://risultati.fitri.it/Classifiche.asp?Anno=2016&amp;Cod=W05551"/>
    <hyperlink ref="F128" r:id="rId63" display="http://risultati.fitri.it/Classifiche.asp?Anno=2016&amp;Cod=W05598"/>
    <hyperlink ref="F130" r:id="rId64" display="http://risultati.fitri.it/Classifiche.asp?Anno=2016&amp;Cod=W05506"/>
    <hyperlink ref="F132" r:id="rId65" display="http://risultati.fitri.it/Classifiche.asp?Anno=2016&amp;Cod=W05759"/>
    <hyperlink ref="F134" r:id="rId66" display="http://risultati.fitri.it/Classifiche.asp?Anno=2016&amp;Cod=W05585"/>
    <hyperlink ref="F136" r:id="rId67" display="http://risultati.fitri.it/Classifiche.asp?Anno=2016&amp;Cod=W05598"/>
    <hyperlink ref="F138" r:id="rId68" display="http://risultati.fitri.it/Classifiche.asp?Anno=2016&amp;Cod=W05634"/>
    <hyperlink ref="F140" r:id="rId69" display="http://risultati.fitri.it/Classifiche.asp?Anno=2016&amp;Cod=W05570"/>
    <hyperlink ref="F142" r:id="rId70" display="http://risultati.fitri.it/Classifiche.asp?Anno=2016&amp;Cod=W05506"/>
    <hyperlink ref="F144" r:id="rId71" display="http://risultati.fitri.it/Classifiche.asp?Anno=2016&amp;Cod=W05709"/>
    <hyperlink ref="F146" r:id="rId72" display="http://risultati.fitri.it/Classifiche.asp?Anno=2016&amp;Cod=W05551"/>
    <hyperlink ref="F148" r:id="rId73" display="http://risultati.fitri.it/Classifiche.asp?Anno=2016&amp;Cod=W05715"/>
    <hyperlink ref="F150" r:id="rId74" display="http://risultati.fitri.it/Classifiche.asp?Anno=2016&amp;Cod=W05839"/>
    <hyperlink ref="F152" r:id="rId75" display="http://risultati.fitri.it/Classifiche.asp?Anno=2016&amp;Cod=W05571"/>
    <hyperlink ref="F154" r:id="rId76" display="http://risultati.fitri.it/Classifiche.asp?Anno=2016&amp;Cod=W05697"/>
    <hyperlink ref="F156" r:id="rId77" display="http://risultati.fitri.it/Classifiche.asp?Anno=2016&amp;Cod=W05829"/>
    <hyperlink ref="F158" r:id="rId78" display="http://risultati.fitri.it/Classifiche.asp?Anno=2016&amp;Cod=W05800"/>
    <hyperlink ref="F160" r:id="rId79" display="http://risultati.fitri.it/Classifiche.asp?Anno=2016&amp;Cod=W05759"/>
    <hyperlink ref="F162" r:id="rId80" display="http://risultati.fitri.it/Classifiche.asp?Anno=2016&amp;Cod=W05709"/>
    <hyperlink ref="F164" r:id="rId81" display="http://risultati.fitri.it/Classifiche.asp?Anno=2016&amp;Cod=W05585"/>
    <hyperlink ref="F166" r:id="rId82" display="http://risultati.fitri.it/Classifiche.asp?Anno=2016&amp;Cod=W05697"/>
    <hyperlink ref="F168" r:id="rId83" display="http://risultati.fitri.it/Classifiche.asp?Anno=2016&amp;Cod=W05898"/>
    <hyperlink ref="F170" r:id="rId84" display="http://risultati.fitri.it/Classifiche.asp?Anno=2016&amp;Cod=W05585"/>
    <hyperlink ref="F172" r:id="rId85" display="http://risultati.fitri.it/Classifiche.asp?Anno=2016&amp;Cod=W05898"/>
    <hyperlink ref="F174" r:id="rId86" display="http://risultati.fitri.it/Classifiche.asp?Anno=2016&amp;Cod=W05759"/>
    <hyperlink ref="F176" r:id="rId87" display="http://risultati.fitri.it/Classifiche.asp?Anno=2016&amp;Cod=W05585"/>
    <hyperlink ref="F178" r:id="rId88" display="http://risultati.fitri.it/Classifiche.asp?Anno=2016&amp;Cod=W05748"/>
    <hyperlink ref="F180" r:id="rId89" display="http://risultati.fitri.it/Classifiche.asp?Anno=2016&amp;Cod=W05506"/>
    <hyperlink ref="F182" r:id="rId90" display="http://risultati.fitri.it/Classifiche.asp?Anno=2016&amp;Cod=W05759"/>
    <hyperlink ref="F184" r:id="rId91" display="http://risultati.fitri.it/Classifiche.asp?Anno=2016&amp;Cod=W05585"/>
    <hyperlink ref="F186" r:id="rId92" display="http://risultati.fitri.it/Classifiche.asp?Anno=2016&amp;Cod=W05635"/>
    <hyperlink ref="F188" r:id="rId93" display="http://risultati.fitri.it/Classifiche.asp?Anno=2016&amp;Cod=W05748"/>
    <hyperlink ref="F190" r:id="rId94" display="http://risultati.fitri.it/Classifiche.asp?Anno=2016&amp;Cod=W05506"/>
    <hyperlink ref="F192" r:id="rId95" display="http://risultati.fitri.it/Classifiche.asp?Anno=2016&amp;Cod=W05759"/>
    <hyperlink ref="F194" r:id="rId96" display="http://risultati.fitri.it/Classifiche.asp?Anno=2016&amp;Cod=W05585"/>
    <hyperlink ref="F196" r:id="rId97" display="http://risultati.fitri.it/Classifiche.asp?Anno=2016&amp;Cod=W05554"/>
    <hyperlink ref="F198" r:id="rId98" display="http://risultati.fitri.it/Classifiche.asp?Anno=2016&amp;Cod=W05635"/>
    <hyperlink ref="F200" r:id="rId99" display="http://risultati.fitri.it/Classifiche.asp?Anno=2016&amp;Cod=W05697"/>
    <hyperlink ref="F202" r:id="rId100" display="http://risultati.fitri.it/Classifiche.asp?Anno=2016&amp;Cod=W05800"/>
    <hyperlink ref="F204" r:id="rId101" display="http://risultati.fitri.it/Classifiche.asp?Anno=2016&amp;Cod=W05506"/>
    <hyperlink ref="F206" r:id="rId102" display="http://risultati.fitri.it/Classifiche.asp?Anno=2016&amp;Cod=W05759"/>
    <hyperlink ref="F208" r:id="rId103" display="http://risultati.fitri.it/Classifiche.asp?Anno=2016&amp;Cod=W05659"/>
    <hyperlink ref="F210" r:id="rId104" display="http://risultati.fitri.it/Classifiche.asp?Anno=2016&amp;Cod=W05585"/>
    <hyperlink ref="F212" r:id="rId105" display="http://risultati.fitri.it/Classifiche.asp?Anno=2016&amp;Cod=W05552"/>
    <hyperlink ref="F214" r:id="rId106" display="http://risultati.fitri.it/Classifiche.asp?Anno=2016&amp;Cod=W05598"/>
    <hyperlink ref="F216" r:id="rId107" display="http://risultati.fitri.it/Classifiche.asp?Anno=2016&amp;Cod=W05570"/>
    <hyperlink ref="F218" r:id="rId108" display="http://risultati.fitri.it/Classifiche.asp?Anno=2016&amp;Cod=000016"/>
    <hyperlink ref="F220" r:id="rId109" display="http://risultati.fitri.it/Classifiche.asp?Anno=2016&amp;Cod=000017"/>
    <hyperlink ref="F222" r:id="rId110" display="http://risultati.fitri.it/Classifiche.asp?Anno=2016&amp;Cod=W05603"/>
    <hyperlink ref="F224" r:id="rId111" display="http://risultati.fitri.it/Classifiche.asp?Anno=2016&amp;Cod=W05724"/>
    <hyperlink ref="F226" r:id="rId112" display="http://risultati.fitri.it/Classifiche.asp?Anno=2016&amp;Cod=W05551"/>
    <hyperlink ref="F228" r:id="rId113" display="http://risultati.fitri.it/Classifiche.asp?Anno=2016&amp;Cod=W05635"/>
    <hyperlink ref="F230" r:id="rId114" display="http://risultati.fitri.it/Classifiche.asp?Anno=2016&amp;Cod=W05749"/>
    <hyperlink ref="F232" r:id="rId115" display="http://risultati.fitri.it/Classifiche.asp?Anno=2016&amp;Cod=W05570"/>
    <hyperlink ref="F234" r:id="rId116" display="http://risultati.fitri.it/Classifiche.asp?Anno=2016&amp;Cod=W05506"/>
    <hyperlink ref="F236" r:id="rId117" display="http://risultati.fitri.it/Classifiche.asp?Anno=2016&amp;Cod=000030"/>
    <hyperlink ref="F238" r:id="rId118" display="http://risultati.fitri.it/Classifiche.asp?Anno=2016&amp;Cod=W05576"/>
    <hyperlink ref="F240" r:id="rId119" display="http://risultati.fitri.it/Classifiche.asp?Anno=2016&amp;Cod=W05546"/>
    <hyperlink ref="F242" r:id="rId120" display="http://risultati.fitri.it/Classifiche.asp?Anno=2016&amp;Cod=W05709"/>
    <hyperlink ref="F244" r:id="rId121" display="http://risultati.fitri.it/Classifiche.asp?Anno=2016&amp;Cod=W05598"/>
    <hyperlink ref="F246" r:id="rId122" display="http://risultati.fitri.it/Classifiche.asp?Anno=2016&amp;Cod=W05634"/>
    <hyperlink ref="F248" r:id="rId123" display="http://risultati.fitri.it/Classifiche.asp?Anno=2016&amp;Cod=W05570"/>
    <hyperlink ref="F250" r:id="rId124" display="http://risultati.fitri.it/Classifiche.asp?Anno=2016&amp;Cod=W05506"/>
    <hyperlink ref="F252" r:id="rId125" display="http://risultati.fitri.it/Classifiche.asp?Anno=2016&amp;Cod=000030"/>
    <hyperlink ref="F254" r:id="rId126" display="http://risultati.fitri.it/Classifiche.asp?Anno=2016&amp;Cod=W05576"/>
    <hyperlink ref="F256" r:id="rId127" display="http://risultati.fitri.it/Classifiche.asp?Anno=2016&amp;Cod=W05546"/>
    <hyperlink ref="F258" r:id="rId128" display="http://risultati.fitri.it/Classifiche.asp?Anno=2016&amp;Cod=W05709"/>
    <hyperlink ref="F260" r:id="rId129" display="http://risultati.fitri.it/Classifiche.asp?Anno=2016&amp;Cod=W05598"/>
    <hyperlink ref="F262" r:id="rId130" display="http://risultati.fitri.it/Classifiche.asp?Anno=2016&amp;Cod=W05634"/>
    <hyperlink ref="F264" r:id="rId131" display="http://risultati.fitri.it/Classifiche.asp?Anno=2016&amp;Cod=W05546"/>
    <hyperlink ref="F266" r:id="rId132" display="http://risultati.fitri.it/Classifiche.asp?Anno=2016&amp;Cod=W05545"/>
    <hyperlink ref="F268" r:id="rId133" display="http://risultati.fitri.it/Classifiche.asp?Anno=2016&amp;Cod=W05585"/>
    <hyperlink ref="F270" r:id="rId134" display="http://risultati.fitri.it/Classifiche.asp?Anno=2016&amp;Cod=W05747"/>
    <hyperlink ref="F272" r:id="rId135" display="http://risultati.fitri.it/Classifiche.asp?Anno=2016&amp;Cod=000004"/>
    <hyperlink ref="F274" r:id="rId136" display="http://risultati.fitri.it/Classifiche.asp?Anno=2016&amp;Cod=W05703"/>
    <hyperlink ref="F276" r:id="rId137" display="http://risultati.fitri.it/Classifiche.asp?Anno=2016&amp;Cod=W05749"/>
    <hyperlink ref="F278" r:id="rId138" display="http://risultati.fitri.it/Classifiche.asp?Anno=2016&amp;Cod=W05829"/>
    <hyperlink ref="F280" r:id="rId139" display="http://risultati.fitri.it/Classifiche.asp?Anno=2016&amp;Cod=W05570"/>
    <hyperlink ref="F282" r:id="rId140" display="http://risultati.fitri.it/Classifiche.asp?Anno=2016&amp;Cod=W05572"/>
    <hyperlink ref="F284" r:id="rId141" display="http://risultati.fitri.it/Classifiche.asp?Anno=2016&amp;Cod=W05605"/>
    <hyperlink ref="F286" r:id="rId142" display="http://risultati.fitri.it/Classifiche.asp?Anno=2016&amp;Cod=W05506"/>
    <hyperlink ref="F288" r:id="rId143" display="http://risultati.fitri.it/Classifiche.asp?Anno=2016&amp;Cod=W05698"/>
    <hyperlink ref="F290" r:id="rId144" display="http://risultati.fitri.it/Classifiche.asp?Anno=2016&amp;Cod=W05567"/>
    <hyperlink ref="F292" r:id="rId145" display="http://risultati.fitri.it/Classifiche.asp?Anno=2016&amp;Cod=W06015"/>
    <hyperlink ref="F294" r:id="rId146" display="http://risultati.fitri.it/Classifiche.asp?Anno=2016&amp;Cod=W05759"/>
    <hyperlink ref="F296" r:id="rId147" display="http://risultati.fitri.it/Classifiche.asp?Anno=2016&amp;Cod=W05545"/>
    <hyperlink ref="F298" r:id="rId148" display="http://risultati.fitri.it/Classifiche.asp?Anno=2016&amp;Cod=W05585"/>
    <hyperlink ref="F300" r:id="rId149" display="http://risultati.fitri.it/Classifiche.asp?Anno=2016&amp;Cod=W05724"/>
    <hyperlink ref="F302" r:id="rId150" display="http://risultati.fitri.it/Classifiche.asp?Anno=2016&amp;Cod=W05551"/>
    <hyperlink ref="F304" r:id="rId151" display="http://risultati.fitri.it/Classifiche.asp?Anno=2016&amp;Cod=W05839"/>
    <hyperlink ref="F306" r:id="rId152" display="http://risultati.fitri.it/Classifiche.asp?Anno=2016&amp;Cod=W05659"/>
    <hyperlink ref="F308" r:id="rId153" display="http://risultati.fitri.it/Classifiche.asp?Anno=2016&amp;Cod=W05544"/>
    <hyperlink ref="F310" r:id="rId154" display="http://risultati.fitri.it/Classifiche.asp?Anno=2016&amp;Cod=W05585"/>
    <hyperlink ref="F312" r:id="rId155" display="http://risultati.fitri.it/Classifiche.asp?Anno=2016&amp;Cod=W05640"/>
    <hyperlink ref="F314" r:id="rId156" display="http://risultati.fitri.it/Classifiche.asp?Anno=2016&amp;Cod=W05552"/>
    <hyperlink ref="F316" r:id="rId157" display="http://risultati.fitri.it/Classifiche.asp?Anno=2016&amp;Cod=W05598"/>
    <hyperlink ref="F318" r:id="rId158" display="http://risultati.fitri.it/Classifiche.asp?Anno=2016&amp;Cod=W05570"/>
    <hyperlink ref="F320" r:id="rId159" display="http://risultati.fitri.it/Classifiche.asp?Anno=2016&amp;Cod=000016"/>
    <hyperlink ref="F322" r:id="rId160" display="http://risultati.fitri.it/Classifiche.asp?Anno=2016&amp;Cod=000017"/>
    <hyperlink ref="F324" r:id="rId161" display="http://risultati.fitri.it/Classifiche.asp?Anno=2016&amp;Cod=W05603"/>
    <hyperlink ref="F326" r:id="rId162" display="http://risultati.fitri.it/Classifiche.asp?Anno=2016&amp;Cod=W05506"/>
    <hyperlink ref="F328" r:id="rId163" display="http://risultati.fitri.it/Classifiche.asp?Anno=2016&amp;Cod=W05759"/>
    <hyperlink ref="F330" r:id="rId164" display="http://risultati.fitri.it/Classifiche.asp?Anno=2016&amp;Cod=W05709"/>
    <hyperlink ref="F332" r:id="rId165" display="http://risultati.fitri.it/Classifiche.asp?Anno=2016&amp;Cod=W05585"/>
    <hyperlink ref="F334" r:id="rId166" display="http://risultati.fitri.it/Classifiche.asp?Anno=2016&amp;Cod=W05640"/>
    <hyperlink ref="F336" r:id="rId167" display="http://risultati.fitri.it/Classifiche.asp?Anno=2016&amp;Cod=W05598"/>
    <hyperlink ref="F338" r:id="rId168" display="http://risultati.fitri.it/Classifiche.asp?Anno=2016&amp;Cod=W05898"/>
    <hyperlink ref="F340" r:id="rId169" display="http://risultati.fitri.it/Classifiche.asp?Anno=2016&amp;Cod=W05759"/>
    <hyperlink ref="F342" r:id="rId170" display="http://risultati.fitri.it/Classifiche.asp?Anno=2016&amp;Cod=W05585"/>
    <hyperlink ref="F344" r:id="rId171" display="http://risultati.fitri.it/Classifiche.asp?Anno=2016&amp;Cod=W05506"/>
    <hyperlink ref="F346" r:id="rId172" display="http://risultati.fitri.it/Classifiche.asp?Anno=2016&amp;Cod=W05759"/>
    <hyperlink ref="F348" r:id="rId173" display="http://risultati.fitri.it/Classifiche.asp?Anno=2016&amp;Cod=W05585"/>
    <hyperlink ref="F350" r:id="rId174" display="http://risultati.fitri.it/Classifiche.asp?Anno=2016&amp;Cod=W05640"/>
    <hyperlink ref="F352" r:id="rId175" display="http://risultati.fitri.it/Classifiche.asp?Anno=2016&amp;Cod=W05552"/>
    <hyperlink ref="F354" r:id="rId176" display="http://risultati.fitri.it/Classifiche.asp?Anno=2016&amp;Cod=W05596"/>
    <hyperlink ref="F356" r:id="rId177" display="http://risultati.fitri.it/Classifiche.asp?Anno=2016&amp;Cod=W05598"/>
    <hyperlink ref="F358" r:id="rId178" display="http://risultati.fitri.it/Classifiche.asp?Anno=2016&amp;Cod=W05898"/>
    <hyperlink ref="F360" r:id="rId179" display="http://risultati.fitri.it/Classifiche.asp?Anno=2016&amp;Cod=W05748"/>
    <hyperlink ref="F362" r:id="rId180" display="http://risultati.fitri.it/Classifiche.asp?Anno=2016&amp;Cod=W05697"/>
    <hyperlink ref="F364" r:id="rId181" display="http://risultati.fitri.it/Classifiche.asp?Anno=2016&amp;Cod=W05570"/>
    <hyperlink ref="F366" r:id="rId182" display="http://risultati.fitri.it/Classifiche.asp?Anno=2016&amp;Cod=W05572"/>
    <hyperlink ref="F368" r:id="rId183" display="http://risultati.fitri.it/Classifiche.asp?Anno=2016&amp;Cod=W05506"/>
    <hyperlink ref="F370" r:id="rId184" display="http://risultati.fitri.it/Classifiche.asp?Anno=2016&amp;Cod=W05759"/>
    <hyperlink ref="F372" r:id="rId185" display="http://risultati.fitri.it/Classifiche.asp?Anno=2016&amp;Cod=W05709"/>
    <hyperlink ref="F374" r:id="rId186" display="http://risultati.fitri.it/Classifiche.asp?Anno=2016&amp;Cod=W05585"/>
    <hyperlink ref="F376" r:id="rId187" display="http://risultati.fitri.it/Classifiche.asp?Anno=2016&amp;Cod=W05554"/>
    <hyperlink ref="F378" r:id="rId188" display="http://risultati.fitri.it/Classifiche.asp?Anno=2016&amp;Cod=W05596"/>
    <hyperlink ref="F380" r:id="rId189" display="http://risultati.fitri.it/Classifiche.asp?Anno=2016&amp;Cod=W05598"/>
    <hyperlink ref="F382" r:id="rId190" display="http://risultati.fitri.it/Classifiche.asp?Anno=2016&amp;Cod=W05571"/>
    <hyperlink ref="F384" r:id="rId191" display="http://risultati.fitri.it/Classifiche.asp?Anno=2016&amp;Cod=000004"/>
    <hyperlink ref="F386" r:id="rId192" display="http://risultati.fitri.it/Classifiche.asp?Anno=2016&amp;Cod=W05703"/>
    <hyperlink ref="F388" r:id="rId193" display="http://risultati.fitri.it/Classifiche.asp?Anno=2016&amp;Cod=W05697"/>
    <hyperlink ref="F390" r:id="rId194" display="http://risultati.fitri.it/Classifiche.asp?Anno=2016&amp;Cod=000016"/>
    <hyperlink ref="F392" r:id="rId195" display="http://risultati.fitri.it/Classifiche.asp?Anno=2016&amp;Cod=000017"/>
    <hyperlink ref="F394" r:id="rId196" display="http://risultati.fitri.it/Classifiche.asp?Anno=2016&amp;Cod=W05603"/>
    <hyperlink ref="F396" r:id="rId197" display="http://risultati.fitri.it/Classifiche.asp?Anno=2016&amp;Cod=W05800"/>
    <hyperlink ref="F398" r:id="rId198" display="http://risultati.fitri.it/Classifiche.asp?Anno=2016&amp;Cod=W05506"/>
    <hyperlink ref="F400" r:id="rId199" display="http://risultati.fitri.it/Classifiche.asp?Anno=2016&amp;Cod=000026"/>
    <hyperlink ref="F402" r:id="rId200" display="http://risultati.fitri.it/Classifiche.asp?Anno=2016&amp;Cod=W05516"/>
    <hyperlink ref="F404" r:id="rId201" display="http://risultati.fitri.it/Classifiche.asp?Anno=2016&amp;Cod=000027"/>
    <hyperlink ref="F406" r:id="rId202" display="http://risultati.fitri.it/Classifiche.asp?Anno=2016&amp;Cod=000027"/>
    <hyperlink ref="F408" r:id="rId203" display="http://risultati.fitri.it/Classifiche.asp?Anno=2016&amp;Cod=000027"/>
    <hyperlink ref="F410" r:id="rId204" display="http://risultati.fitri.it/Classifiche.asp?Anno=2016&amp;Cod=000030"/>
    <hyperlink ref="F412" r:id="rId205" display="http://risultati.fitri.it/Classifiche.asp?Anno=2016&amp;Cod=W05576"/>
    <hyperlink ref="F414" r:id="rId206" display="http://risultati.fitri.it/Classifiche.asp?Anno=2016&amp;Cod=W05759"/>
    <hyperlink ref="F416" r:id="rId207" display="http://risultati.fitri.it/Classifiche.asp?Anno=2016&amp;Cod=W05585"/>
    <hyperlink ref="F418" r:id="rId208" display="http://risultati.fitri.it/Classifiche.asp?Anno=2016&amp;Cod=W05551"/>
    <hyperlink ref="F420" r:id="rId209" display="http://risultati.fitri.it/Classifiche.asp?Anno=2016&amp;Cod=W05598"/>
    <hyperlink ref="F422" r:id="rId210" display="http://risultati.fitri.it/Classifiche.asp?Anno=2016&amp;Cod=000004"/>
    <hyperlink ref="F424" r:id="rId211" display="http://risultati.fitri.it/Classifiche.asp?Anno=2016&amp;Cod=W05703"/>
    <hyperlink ref="F426" r:id="rId212" display="http://risultati.fitri.it/Classifiche.asp?Anno=2016&amp;Cod=W05566"/>
    <hyperlink ref="F428" r:id="rId213" display="http://risultati.fitri.it/Classifiche.asp?Anno=2016&amp;Cod=W05800"/>
    <hyperlink ref="F430" r:id="rId214" display="http://risultati.fitri.it/Classifiche.asp?Anno=2016&amp;Cod=W05898"/>
    <hyperlink ref="F432" r:id="rId215" display="http://risultati.fitri.it/Classifiche.asp?Anno=2016&amp;Cod=W05685"/>
    <hyperlink ref="F434" r:id="rId216" display="http://risultati.fitri.it/Classifiche.asp?Anno=2016&amp;Cod=W05640"/>
    <hyperlink ref="F436" r:id="rId217" display="http://risultati.fitri.it/Classifiche.asp?Anno=2016&amp;Cod=W05635"/>
    <hyperlink ref="F438" r:id="rId218" display="http://risultati.fitri.it/Classifiche.asp?Anno=2016&amp;Cod=000002"/>
    <hyperlink ref="F440" r:id="rId219" display="http://risultati.fitri.it/Classifiche.asp?Anno=2016&amp;Cod=W05514"/>
    <hyperlink ref="F442" r:id="rId220" display="http://risultati.fitri.it/Classifiche.asp?Anno=2016&amp;Cod=W05664"/>
    <hyperlink ref="F444" r:id="rId221" display="http://risultati.fitri.it/Classifiche.asp?Anno=2016&amp;Cod=W05665"/>
    <hyperlink ref="F446" r:id="rId222" display="http://risultati.fitri.it/Classifiche.asp?Anno=2016&amp;Cod=W05666"/>
    <hyperlink ref="F448" r:id="rId223" display="http://risultati.fitri.it/Classifiche.asp?Anno=2016&amp;Cod=W05829"/>
    <hyperlink ref="F450" r:id="rId224" display="http://risultati.fitri.it/Classifiche.asp?Anno=2016&amp;Cod=W05570"/>
    <hyperlink ref="F452" r:id="rId225" display="http://risultati.fitri.it/Classifiche.asp?Anno=2016&amp;Cod=W05953"/>
    <hyperlink ref="F454" r:id="rId226" display="http://risultati.fitri.it/Classifiche.asp?Anno=2016&amp;Cod=000016"/>
    <hyperlink ref="F456" r:id="rId227" display="http://risultati.fitri.it/Classifiche.asp?Anno=2016&amp;Cod=000017"/>
    <hyperlink ref="F458" r:id="rId228" display="http://risultati.fitri.it/Classifiche.asp?Anno=2016&amp;Cod=W05603"/>
    <hyperlink ref="F460" r:id="rId229" display="http://risultati.fitri.it/Classifiche.asp?Anno=2016&amp;Cod=W05604"/>
    <hyperlink ref="F462" r:id="rId230" display="http://risultati.fitri.it/Classifiche.asp?Anno=2016&amp;Cod=W05605"/>
    <hyperlink ref="F464" r:id="rId231" display="http://risultati.fitri.it/Classifiche.asp?Anno=2016&amp;Cod=W05800"/>
    <hyperlink ref="F466" r:id="rId232" display="http://risultati.fitri.it/Classifiche.asp?Anno=2016&amp;Cod=W05506"/>
    <hyperlink ref="F468" r:id="rId233" display="http://risultati.fitri.it/Classifiche.asp?Anno=2016&amp;Cod=W05898"/>
    <hyperlink ref="F470" r:id="rId234" display="http://risultati.fitri.it/Classifiche.asp?Anno=2016&amp;Cod=000030"/>
    <hyperlink ref="F472" r:id="rId235" display="http://risultati.fitri.it/Classifiche.asp?Anno=2016&amp;Cod=W05576"/>
    <hyperlink ref="F474" r:id="rId236" display="http://risultati.fitri.it/Classifiche.asp?Anno=2016&amp;Cod=000031"/>
    <hyperlink ref="F476" r:id="rId237" display="http://risultati.fitri.it/Classifiche.asp?Anno=2016&amp;Cod=W05707"/>
    <hyperlink ref="F478" r:id="rId238" display="http://risultati.fitri.it/Classifiche.asp?Anno=2016&amp;Cod=W05759"/>
    <hyperlink ref="F480" r:id="rId239" display="http://risultati.fitri.it/Classifiche.asp?Anno=2016&amp;Cod=W05546"/>
    <hyperlink ref="F482" r:id="rId240" display="http://risultati.fitri.it/Classifiche.asp?Anno=2016&amp;Cod=W05679"/>
    <hyperlink ref="F484" r:id="rId241" display="http://risultati.fitri.it/Classifiche.asp?Anno=2016&amp;Cod=W05657"/>
    <hyperlink ref="F486" r:id="rId242" display="http://risultati.fitri.it/Classifiche.asp?Anno=2016&amp;Cod=W05709"/>
    <hyperlink ref="F488" r:id="rId243" display="http://risultati.fitri.it/Classifiche.asp?Anno=2016&amp;Cod=W05585"/>
    <hyperlink ref="F490" r:id="rId244" display="http://risultati.fitri.it/Classifiche.asp?Anno=2016&amp;Cod=W05640"/>
    <hyperlink ref="F492" r:id="rId245" display="http://risultati.fitri.it/Classifiche.asp?Anno=2016&amp;Cod=W05551"/>
    <hyperlink ref="F494" r:id="rId246" display="http://risultati.fitri.it/Classifiche.asp?Anno=2016&amp;Cod=W05552"/>
    <hyperlink ref="F496" r:id="rId247" display="http://risultati.fitri.it/Classifiche.asp?Anno=2016&amp;Cod=W05596"/>
    <hyperlink ref="F498" r:id="rId248" display="http://risultati.fitri.it/Classifiche.asp?Anno=2016&amp;Cod=W05598"/>
    <hyperlink ref="F500" r:id="rId249" display="http://risultati.fitri.it/Classifiche.asp?Anno=2016&amp;Cod=W05760"/>
    <hyperlink ref="F502" r:id="rId250" display="http://risultati.fitri.it/Classifiche.asp?Anno=2016&amp;Cod=W05531"/>
    <hyperlink ref="F504" r:id="rId251" display="http://risultati.fitri.it/Classifiche.asp?Anno=2016&amp;Cod=000016"/>
    <hyperlink ref="F506" r:id="rId252" display="http://risultati.fitri.it/Classifiche.asp?Anno=2016&amp;Cod=000017"/>
    <hyperlink ref="F508" r:id="rId253" display="http://risultati.fitri.it/Classifiche.asp?Anno=2016&amp;Cod=W05603"/>
    <hyperlink ref="F510" r:id="rId254" display="http://risultati.fitri.it/Classifiche.asp?Anno=2016&amp;Cod=W05839"/>
    <hyperlink ref="F512" r:id="rId255" display="http://risultati.fitri.it/Classifiche.asp?Anno=2016&amp;Cod=W05759"/>
    <hyperlink ref="F514" r:id="rId256" display="http://risultati.fitri.it/Classifiche.asp?Anno=2016&amp;Cod=W05545"/>
    <hyperlink ref="F516" r:id="rId257" display="http://risultati.fitri.it/Classifiche.asp?Anno=2016&amp;Cod=W05585"/>
    <hyperlink ref="F518" r:id="rId258" display="http://risultati.fitri.it/Classifiche.asp?Anno=2016&amp;Cod=W05552"/>
    <hyperlink ref="F520" r:id="rId259" display="http://risultati.fitri.it/Classifiche.asp?Anno=2016&amp;Cod=W05598"/>
    <hyperlink ref="F522" r:id="rId260" display="http://risultati.fitri.it/Classifiche.asp?Anno=2016&amp;Cod=W05570"/>
    <hyperlink ref="F524" r:id="rId261" display="http://risultati.fitri.it/Classifiche.asp?Anno=2016&amp;Cod=W05506"/>
    <hyperlink ref="F526" r:id="rId262" display="http://risultati.fitri.it/Classifiche.asp?Anno=2016&amp;Cod=W05759"/>
    <hyperlink ref="F528" r:id="rId263" display="http://risultati.fitri.it/Classifiche.asp?Anno=2016&amp;Cod=W05545"/>
    <hyperlink ref="F530" r:id="rId264" display="http://risultati.fitri.it/Classifiche.asp?Anno=2016&amp;Cod=W05679"/>
    <hyperlink ref="F532" r:id="rId265" display="http://risultati.fitri.it/Classifiche.asp?Anno=2016&amp;Cod=W05709"/>
    <hyperlink ref="F534" r:id="rId266" display="http://risultati.fitri.it/Classifiche.asp?Anno=2016&amp;Cod=W05596"/>
    <hyperlink ref="F536" r:id="rId267" display="http://risultati.fitri.it/Classifiche.asp?Anno=2016&amp;Cod=W05598"/>
    <hyperlink ref="F538" r:id="rId268" display="http://risultati.fitri.it/Classifiche.asp?Anno=2016&amp;Cod=W05571"/>
    <hyperlink ref="F540" r:id="rId269" display="http://risultati.fitri.it/Classifiche.asp?Anno=2016&amp;Cod=000004"/>
    <hyperlink ref="F542" r:id="rId270" display="http://risultati.fitri.it/Classifiche.asp?Anno=2016&amp;Cod=W05703"/>
    <hyperlink ref="F544" r:id="rId271" display="http://risultati.fitri.it/Classifiche.asp?Anno=2016&amp;Cod=W05829"/>
    <hyperlink ref="F546" r:id="rId272" display="http://risultati.fitri.it/Classifiche.asp?Anno=2016&amp;Cod=W05570"/>
    <hyperlink ref="F548" r:id="rId273" display="http://risultati.fitri.it/Classifiche.asp?Anno=2016&amp;Cod=000016"/>
    <hyperlink ref="F550" r:id="rId274" display="http://risultati.fitri.it/Classifiche.asp?Anno=2016&amp;Cod=000017"/>
    <hyperlink ref="F552" r:id="rId275" display="http://risultati.fitri.it/Classifiche.asp?Anno=2016&amp;Cod=W05603"/>
    <hyperlink ref="F554" r:id="rId276" display="http://risultati.fitri.it/Classifiche.asp?Anno=2016&amp;Cod=000026"/>
    <hyperlink ref="F556" r:id="rId277" display="http://risultati.fitri.it/Classifiche.asp?Anno=2016&amp;Cod=W05516"/>
    <hyperlink ref="F558" r:id="rId278" display="http://risultati.fitri.it/Classifiche.asp?Anno=2016&amp;Cod=000027"/>
    <hyperlink ref="F560" r:id="rId279" display="http://risultati.fitri.it/Classifiche.asp?Anno=2016&amp;Cod=000027"/>
    <hyperlink ref="F562" r:id="rId280" display="http://risultati.fitri.it/Classifiche.asp?Anno=2016&amp;Cod=000027"/>
    <hyperlink ref="F564" r:id="rId281" display="http://risultati.fitri.it/Classifiche.asp?Anno=2016&amp;Cod=000030"/>
    <hyperlink ref="F566" r:id="rId282" display="http://risultati.fitri.it/Classifiche.asp?Anno=2016&amp;Cod=W05576"/>
    <hyperlink ref="F568" r:id="rId283" display="http://risultati.fitri.it/Classifiche.asp?Anno=2016&amp;Cod=W05659"/>
    <hyperlink ref="F570" r:id="rId284" display="http://risultati.fitri.it/Classifiche.asp?Anno=2016&amp;Cod=W05709"/>
    <hyperlink ref="F572" r:id="rId285" display="http://risultati.fitri.it/Classifiche.asp?Anno=2016&amp;Cod=W05551"/>
    <hyperlink ref="F574" r:id="rId286" display="http://risultati.fitri.it/Classifiche.asp?Anno=2016&amp;Cod=W05598"/>
    <hyperlink ref="F576" r:id="rId287" display="http://risultati.fitri.it/Classifiche.asp?Anno=2016&amp;Cod=W05506"/>
    <hyperlink ref="F578" r:id="rId288" display="http://risultati.fitri.it/Classifiche.asp?Anno=2016&amp;Cod=W05709"/>
    <hyperlink ref="F580" r:id="rId289" display="http://risultati.fitri.it/Classifiche.asp?Anno=2016&amp;Cod=W05747"/>
  </hyperlinks>
  <pageMargins left="0.75" right="0.75" top="1" bottom="1" header="0.5" footer="0.5"/>
  <headerFooter alignWithMargins="0"/>
  <drawing r:id="rId2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DETTAGLIO 2016</vt:lpstr>
      <vt:lpstr>Riepilogo totale</vt:lpstr>
      <vt:lpstr>fitri 2016</vt:lpstr>
      <vt:lpstr>'DETTAGLIO 2016'!Area_stampa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 Vardiero</dc:creator>
  <cp:lastModifiedBy>Tecnico</cp:lastModifiedBy>
  <cp:lastPrinted>2015-11-30T09:57:46Z</cp:lastPrinted>
  <dcterms:created xsi:type="dcterms:W3CDTF">2015-01-17T12:21:09Z</dcterms:created>
  <dcterms:modified xsi:type="dcterms:W3CDTF">2016-11-22T07:40:06Z</dcterms:modified>
</cp:coreProperties>
</file>